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Global Nutrition Cluster\IM\IM toolkit\French\"/>
    </mc:Choice>
  </mc:AlternateContent>
  <bookViews>
    <workbookView xWindow="0" yWindow="0" windowWidth="28800" windowHeight="11790" firstSheet="2" activeTab="7"/>
  </bookViews>
  <sheets>
    <sheet name="Instructions" sheetId="7" r:id="rId1"/>
    <sheet name="PCMA" sheetId="6" r:id="rId2"/>
    <sheet name="Autres interventions" sheetId="8" r:id="rId3"/>
    <sheet name="Stocks sélectionnés" sheetId="15" r:id="rId4"/>
    <sheet name="Résumé PCMA" sheetId="13" r:id="rId5"/>
    <sheet name="Résumé des autres interventions" sheetId="14" r:id="rId6"/>
    <sheet name="Pour le Tableau PCMA" sheetId="16" r:id="rId7"/>
    <sheet name="Pour le Tableau autre" sheetId="17" r:id="rId8"/>
  </sheets>
  <calcPr calcId="152511"/>
  <pivotCaches>
    <pivotCache cacheId="2" r:id="rId9"/>
    <pivotCache cacheId="3" r:id="rId10"/>
  </pivotCaches>
</workbook>
</file>

<file path=xl/calcChain.xml><?xml version="1.0" encoding="utf-8"?>
<calcChain xmlns="http://schemas.openxmlformats.org/spreadsheetml/2006/main">
  <c r="I55" i="6" l="1"/>
  <c r="I14" i="6"/>
  <c r="I15" i="6"/>
  <c r="I16" i="6"/>
  <c r="H5" i="16" s="1"/>
  <c r="I17" i="6"/>
  <c r="H6" i="16" s="1"/>
  <c r="I18" i="6"/>
  <c r="I19" i="6"/>
  <c r="I20" i="6"/>
  <c r="H9" i="16" s="1"/>
  <c r="I21" i="6"/>
  <c r="H10" i="16" s="1"/>
  <c r="I22" i="6"/>
  <c r="I23" i="6"/>
  <c r="I24" i="6"/>
  <c r="H13" i="16" s="1"/>
  <c r="I25" i="6"/>
  <c r="H14" i="16" s="1"/>
  <c r="I26" i="6"/>
  <c r="I27" i="6"/>
  <c r="I28" i="6"/>
  <c r="H17" i="16" s="1"/>
  <c r="I29" i="6"/>
  <c r="H18" i="16" s="1"/>
  <c r="I30" i="6"/>
  <c r="I31" i="6"/>
  <c r="I32" i="6"/>
  <c r="H21" i="16" s="1"/>
  <c r="I33" i="6"/>
  <c r="H22" i="16" s="1"/>
  <c r="I34" i="6"/>
  <c r="I35" i="6"/>
  <c r="I36" i="6"/>
  <c r="H25" i="16" s="1"/>
  <c r="I37" i="6"/>
  <c r="H26" i="16" s="1"/>
  <c r="I38" i="6"/>
  <c r="I39" i="6"/>
  <c r="I40" i="6"/>
  <c r="H29" i="16" s="1"/>
  <c r="I41" i="6"/>
  <c r="H30" i="16" s="1"/>
  <c r="I42" i="6"/>
  <c r="I43" i="6"/>
  <c r="I44" i="6"/>
  <c r="H33" i="16" s="1"/>
  <c r="I45" i="6"/>
  <c r="H34" i="16" s="1"/>
  <c r="I46" i="6"/>
  <c r="I47" i="6"/>
  <c r="I48" i="6"/>
  <c r="H37" i="16" s="1"/>
  <c r="I49" i="6"/>
  <c r="H38" i="16" s="1"/>
  <c r="I50" i="6"/>
  <c r="I51" i="6"/>
  <c r="I52" i="6"/>
  <c r="H41" i="16" s="1"/>
  <c r="I53" i="6"/>
  <c r="H42" i="16" s="1"/>
  <c r="I54" i="6"/>
  <c r="I13" i="6"/>
  <c r="J13" i="6" s="1"/>
  <c r="I42" i="17"/>
  <c r="H42" i="17"/>
  <c r="G42" i="17"/>
  <c r="F42" i="17"/>
  <c r="E42" i="17"/>
  <c r="D42" i="17"/>
  <c r="C42" i="17"/>
  <c r="B42" i="17"/>
  <c r="A42" i="17"/>
  <c r="I41" i="17"/>
  <c r="H41" i="17"/>
  <c r="G41" i="17"/>
  <c r="F41" i="17"/>
  <c r="E41" i="17"/>
  <c r="D41" i="17"/>
  <c r="C41" i="17"/>
  <c r="B41" i="17"/>
  <c r="A41" i="17"/>
  <c r="I40" i="17"/>
  <c r="H40" i="17"/>
  <c r="G40" i="17"/>
  <c r="F40" i="17"/>
  <c r="E40" i="17"/>
  <c r="D40" i="17"/>
  <c r="C40" i="17"/>
  <c r="B40" i="17"/>
  <c r="A40" i="17"/>
  <c r="I39" i="17"/>
  <c r="H39" i="17"/>
  <c r="G39" i="17"/>
  <c r="F39" i="17"/>
  <c r="E39" i="17"/>
  <c r="D39" i="17"/>
  <c r="C39" i="17"/>
  <c r="B39" i="17"/>
  <c r="A39" i="17"/>
  <c r="I38" i="17"/>
  <c r="H38" i="17"/>
  <c r="G38" i="17"/>
  <c r="F38" i="17"/>
  <c r="E38" i="17"/>
  <c r="D38" i="17"/>
  <c r="C38" i="17"/>
  <c r="B38" i="17"/>
  <c r="A38" i="17"/>
  <c r="I37" i="17"/>
  <c r="H37" i="17"/>
  <c r="G37" i="17"/>
  <c r="F37" i="17"/>
  <c r="E37" i="17"/>
  <c r="D37" i="17"/>
  <c r="C37" i="17"/>
  <c r="B37" i="17"/>
  <c r="A37" i="17"/>
  <c r="I36" i="17"/>
  <c r="H36" i="17"/>
  <c r="G36" i="17"/>
  <c r="F36" i="17"/>
  <c r="E36" i="17"/>
  <c r="D36" i="17"/>
  <c r="C36" i="17"/>
  <c r="B36" i="17"/>
  <c r="A36" i="17"/>
  <c r="I35" i="17"/>
  <c r="H35" i="17"/>
  <c r="G35" i="17"/>
  <c r="F35" i="17"/>
  <c r="E35" i="17"/>
  <c r="D35" i="17"/>
  <c r="C35" i="17"/>
  <c r="B35" i="17"/>
  <c r="A35" i="17"/>
  <c r="I34" i="17"/>
  <c r="H34" i="17"/>
  <c r="G34" i="17"/>
  <c r="F34" i="17"/>
  <c r="E34" i="17"/>
  <c r="D34" i="17"/>
  <c r="C34" i="17"/>
  <c r="B34" i="17"/>
  <c r="A34" i="17"/>
  <c r="I33" i="17"/>
  <c r="H33" i="17"/>
  <c r="G33" i="17"/>
  <c r="F33" i="17"/>
  <c r="E33" i="17"/>
  <c r="D33" i="17"/>
  <c r="C33" i="17"/>
  <c r="B33" i="17"/>
  <c r="A33" i="17"/>
  <c r="I32" i="17"/>
  <c r="H32" i="17"/>
  <c r="G32" i="17"/>
  <c r="F32" i="17"/>
  <c r="E32" i="17"/>
  <c r="D32" i="17"/>
  <c r="C32" i="17"/>
  <c r="B32" i="17"/>
  <c r="A32" i="17"/>
  <c r="I31" i="17"/>
  <c r="H31" i="17"/>
  <c r="G31" i="17"/>
  <c r="F31" i="17"/>
  <c r="E31" i="17"/>
  <c r="D31" i="17"/>
  <c r="C31" i="17"/>
  <c r="B31" i="17"/>
  <c r="A31" i="17"/>
  <c r="I30" i="17"/>
  <c r="H30" i="17"/>
  <c r="G30" i="17"/>
  <c r="F30" i="17"/>
  <c r="E30" i="17"/>
  <c r="D30" i="17"/>
  <c r="C30" i="17"/>
  <c r="B30" i="17"/>
  <c r="A30" i="17"/>
  <c r="I29" i="17"/>
  <c r="H29" i="17"/>
  <c r="G29" i="17"/>
  <c r="F29" i="17"/>
  <c r="E29" i="17"/>
  <c r="D29" i="17"/>
  <c r="C29" i="17"/>
  <c r="B29" i="17"/>
  <c r="A29" i="17"/>
  <c r="I28" i="17"/>
  <c r="H28" i="17"/>
  <c r="G28" i="17"/>
  <c r="F28" i="17"/>
  <c r="E28" i="17"/>
  <c r="D28" i="17"/>
  <c r="C28" i="17"/>
  <c r="B28" i="17"/>
  <c r="A28" i="17"/>
  <c r="I27" i="17"/>
  <c r="H27" i="17"/>
  <c r="G27" i="17"/>
  <c r="F27" i="17"/>
  <c r="E27" i="17"/>
  <c r="D27" i="17"/>
  <c r="C27" i="17"/>
  <c r="B27" i="17"/>
  <c r="A27" i="17"/>
  <c r="I26" i="17"/>
  <c r="H26" i="17"/>
  <c r="G26" i="17"/>
  <c r="F26" i="17"/>
  <c r="E26" i="17"/>
  <c r="D26" i="17"/>
  <c r="C26" i="17"/>
  <c r="B26" i="17"/>
  <c r="A26" i="17"/>
  <c r="I25" i="17"/>
  <c r="H25" i="17"/>
  <c r="G25" i="17"/>
  <c r="F25" i="17"/>
  <c r="E25" i="17"/>
  <c r="D25" i="17"/>
  <c r="C25" i="17"/>
  <c r="B25" i="17"/>
  <c r="A25" i="17"/>
  <c r="I24" i="17"/>
  <c r="H24" i="17"/>
  <c r="G24" i="17"/>
  <c r="F24" i="17"/>
  <c r="E24" i="17"/>
  <c r="D24" i="17"/>
  <c r="C24" i="17"/>
  <c r="B24" i="17"/>
  <c r="A24" i="17"/>
  <c r="I23" i="17"/>
  <c r="H23" i="17"/>
  <c r="G23" i="17"/>
  <c r="F23" i="17"/>
  <c r="E23" i="17"/>
  <c r="D23" i="17"/>
  <c r="C23" i="17"/>
  <c r="B23" i="17"/>
  <c r="A23" i="17"/>
  <c r="I22" i="17"/>
  <c r="H22" i="17"/>
  <c r="G22" i="17"/>
  <c r="F22" i="17"/>
  <c r="E22" i="17"/>
  <c r="D22" i="17"/>
  <c r="C22" i="17"/>
  <c r="B22" i="17"/>
  <c r="A22" i="17"/>
  <c r="I21" i="17"/>
  <c r="H21" i="17"/>
  <c r="G21" i="17"/>
  <c r="F21" i="17"/>
  <c r="E21" i="17"/>
  <c r="D21" i="17"/>
  <c r="C21" i="17"/>
  <c r="B21" i="17"/>
  <c r="A21" i="17"/>
  <c r="I20" i="17"/>
  <c r="H20" i="17"/>
  <c r="G20" i="17"/>
  <c r="F20" i="17"/>
  <c r="E20" i="17"/>
  <c r="D20" i="17"/>
  <c r="C20" i="17"/>
  <c r="B20" i="17"/>
  <c r="A20" i="17"/>
  <c r="I19" i="17"/>
  <c r="H19" i="17"/>
  <c r="G19" i="17"/>
  <c r="F19" i="17"/>
  <c r="E19" i="17"/>
  <c r="D19" i="17"/>
  <c r="C19" i="17"/>
  <c r="B19" i="17"/>
  <c r="A19" i="17"/>
  <c r="I18" i="17"/>
  <c r="H18" i="17"/>
  <c r="G18" i="17"/>
  <c r="F18" i="17"/>
  <c r="E18" i="17"/>
  <c r="D18" i="17"/>
  <c r="C18" i="17"/>
  <c r="B18" i="17"/>
  <c r="A18" i="17"/>
  <c r="I17" i="17"/>
  <c r="H17" i="17"/>
  <c r="G17" i="17"/>
  <c r="F17" i="17"/>
  <c r="E17" i="17"/>
  <c r="D17" i="17"/>
  <c r="C17" i="17"/>
  <c r="B17" i="17"/>
  <c r="A17" i="17"/>
  <c r="I16" i="17"/>
  <c r="H16" i="17"/>
  <c r="G16" i="17"/>
  <c r="F16" i="17"/>
  <c r="E16" i="17"/>
  <c r="D16" i="17"/>
  <c r="C16" i="17"/>
  <c r="B16" i="17"/>
  <c r="A16" i="17"/>
  <c r="I15" i="17"/>
  <c r="H15" i="17"/>
  <c r="G15" i="17"/>
  <c r="F15" i="17"/>
  <c r="E15" i="17"/>
  <c r="D15" i="17"/>
  <c r="C15" i="17"/>
  <c r="B15" i="17"/>
  <c r="A15" i="17"/>
  <c r="I14" i="17"/>
  <c r="H14" i="17"/>
  <c r="G14" i="17"/>
  <c r="F14" i="17"/>
  <c r="E14" i="17"/>
  <c r="D14" i="17"/>
  <c r="C14" i="17"/>
  <c r="B14" i="17"/>
  <c r="A14" i="17"/>
  <c r="I13" i="17"/>
  <c r="H13" i="17"/>
  <c r="G13" i="17"/>
  <c r="F13" i="17"/>
  <c r="E13" i="17"/>
  <c r="D13" i="17"/>
  <c r="C13" i="17"/>
  <c r="B13" i="17"/>
  <c r="A13" i="17"/>
  <c r="I12" i="17"/>
  <c r="H12" i="17"/>
  <c r="G12" i="17"/>
  <c r="F12" i="17"/>
  <c r="E12" i="17"/>
  <c r="D12" i="17"/>
  <c r="C12" i="17"/>
  <c r="B12" i="17"/>
  <c r="A12" i="17"/>
  <c r="I11" i="17"/>
  <c r="H11" i="17"/>
  <c r="G11" i="17"/>
  <c r="F11" i="17"/>
  <c r="E11" i="17"/>
  <c r="D11" i="17"/>
  <c r="C11" i="17"/>
  <c r="B11" i="17"/>
  <c r="A11" i="17"/>
  <c r="I10" i="17"/>
  <c r="H10" i="17"/>
  <c r="G10" i="17"/>
  <c r="F10" i="17"/>
  <c r="E10" i="17"/>
  <c r="D10" i="17"/>
  <c r="C10" i="17"/>
  <c r="B10" i="17"/>
  <c r="A10" i="17"/>
  <c r="I9" i="17"/>
  <c r="H9" i="17"/>
  <c r="G9" i="17"/>
  <c r="F9" i="17"/>
  <c r="E9" i="17"/>
  <c r="D9" i="17"/>
  <c r="C9" i="17"/>
  <c r="B9" i="17"/>
  <c r="A9" i="17"/>
  <c r="I8" i="17"/>
  <c r="H8" i="17"/>
  <c r="G8" i="17"/>
  <c r="F8" i="17"/>
  <c r="E8" i="17"/>
  <c r="D8" i="17"/>
  <c r="C8" i="17"/>
  <c r="B8" i="17"/>
  <c r="A8" i="17"/>
  <c r="I7" i="17"/>
  <c r="H7" i="17"/>
  <c r="G7" i="17"/>
  <c r="F7" i="17"/>
  <c r="E7" i="17"/>
  <c r="D7" i="17"/>
  <c r="C7" i="17"/>
  <c r="B7" i="17"/>
  <c r="A7" i="17"/>
  <c r="I6" i="17"/>
  <c r="H6" i="17"/>
  <c r="G6" i="17"/>
  <c r="F6" i="17"/>
  <c r="E6" i="17"/>
  <c r="D6" i="17"/>
  <c r="C6" i="17"/>
  <c r="B6" i="17"/>
  <c r="A6" i="17"/>
  <c r="I5" i="17"/>
  <c r="H5" i="17"/>
  <c r="G5" i="17"/>
  <c r="F5" i="17"/>
  <c r="E5" i="17"/>
  <c r="D5" i="17"/>
  <c r="C5" i="17"/>
  <c r="B5" i="17"/>
  <c r="A5" i="17"/>
  <c r="I4" i="17"/>
  <c r="H4" i="17"/>
  <c r="G4" i="17"/>
  <c r="F4" i="17"/>
  <c r="E4" i="17"/>
  <c r="D4" i="17"/>
  <c r="C4" i="17"/>
  <c r="B4" i="17"/>
  <c r="A4" i="17"/>
  <c r="I3" i="17"/>
  <c r="H3" i="17"/>
  <c r="G3" i="17"/>
  <c r="F3" i="17"/>
  <c r="E3" i="17"/>
  <c r="D3" i="17"/>
  <c r="C3" i="17"/>
  <c r="B3" i="17"/>
  <c r="A3" i="17"/>
  <c r="I2" i="17"/>
  <c r="H2" i="17"/>
  <c r="G2" i="17"/>
  <c r="F2" i="17"/>
  <c r="E2" i="17"/>
  <c r="D2" i="17"/>
  <c r="C2" i="17"/>
  <c r="B2" i="17"/>
  <c r="A2" i="17"/>
  <c r="J44" i="16"/>
  <c r="H44" i="16"/>
  <c r="E44" i="16"/>
  <c r="D44" i="16"/>
  <c r="C44" i="16"/>
  <c r="B44" i="16"/>
  <c r="A44" i="16"/>
  <c r="J43" i="16"/>
  <c r="H43" i="16"/>
  <c r="E43" i="16"/>
  <c r="D43" i="16"/>
  <c r="C43" i="16"/>
  <c r="B43" i="16"/>
  <c r="A43" i="16"/>
  <c r="J42" i="16"/>
  <c r="E42" i="16"/>
  <c r="D42" i="16"/>
  <c r="C42" i="16"/>
  <c r="B42" i="16"/>
  <c r="A42" i="16"/>
  <c r="J41" i="16"/>
  <c r="E41" i="16"/>
  <c r="D41" i="16"/>
  <c r="C41" i="16"/>
  <c r="B41" i="16"/>
  <c r="A41" i="16"/>
  <c r="J40" i="16"/>
  <c r="H40" i="16"/>
  <c r="E40" i="16"/>
  <c r="D40" i="16"/>
  <c r="C40" i="16"/>
  <c r="B40" i="16"/>
  <c r="A40" i="16"/>
  <c r="J39" i="16"/>
  <c r="H39" i="16"/>
  <c r="E39" i="16"/>
  <c r="D39" i="16"/>
  <c r="C39" i="16"/>
  <c r="B39" i="16"/>
  <c r="A39" i="16"/>
  <c r="J38" i="16"/>
  <c r="E38" i="16"/>
  <c r="D38" i="16"/>
  <c r="C38" i="16"/>
  <c r="B38" i="16"/>
  <c r="A38" i="16"/>
  <c r="J37" i="16"/>
  <c r="E37" i="16"/>
  <c r="D37" i="16"/>
  <c r="C37" i="16"/>
  <c r="B37" i="16"/>
  <c r="A37" i="16"/>
  <c r="J36" i="16"/>
  <c r="H36" i="16"/>
  <c r="E36" i="16"/>
  <c r="D36" i="16"/>
  <c r="C36" i="16"/>
  <c r="B36" i="16"/>
  <c r="A36" i="16"/>
  <c r="J35" i="16"/>
  <c r="H35" i="16"/>
  <c r="E35" i="16"/>
  <c r="D35" i="16"/>
  <c r="C35" i="16"/>
  <c r="B35" i="16"/>
  <c r="A35" i="16"/>
  <c r="J34" i="16"/>
  <c r="E34" i="16"/>
  <c r="D34" i="16"/>
  <c r="C34" i="16"/>
  <c r="B34" i="16"/>
  <c r="A34" i="16"/>
  <c r="J33" i="16"/>
  <c r="E33" i="16"/>
  <c r="D33" i="16"/>
  <c r="C33" i="16"/>
  <c r="B33" i="16"/>
  <c r="A33" i="16"/>
  <c r="J32" i="16"/>
  <c r="H32" i="16"/>
  <c r="E32" i="16"/>
  <c r="D32" i="16"/>
  <c r="C32" i="16"/>
  <c r="B32" i="16"/>
  <c r="A32" i="16"/>
  <c r="J31" i="16"/>
  <c r="H31" i="16"/>
  <c r="E31" i="16"/>
  <c r="D31" i="16"/>
  <c r="C31" i="16"/>
  <c r="B31" i="16"/>
  <c r="A31" i="16"/>
  <c r="J30" i="16"/>
  <c r="E30" i="16"/>
  <c r="D30" i="16"/>
  <c r="C30" i="16"/>
  <c r="B30" i="16"/>
  <c r="A30" i="16"/>
  <c r="J29" i="16"/>
  <c r="E29" i="16"/>
  <c r="D29" i="16"/>
  <c r="C29" i="16"/>
  <c r="B29" i="16"/>
  <c r="A29" i="16"/>
  <c r="J28" i="16"/>
  <c r="H28" i="16"/>
  <c r="E28" i="16"/>
  <c r="D28" i="16"/>
  <c r="C28" i="16"/>
  <c r="B28" i="16"/>
  <c r="A28" i="16"/>
  <c r="J27" i="16"/>
  <c r="H27" i="16"/>
  <c r="E27" i="16"/>
  <c r="D27" i="16"/>
  <c r="C27" i="16"/>
  <c r="B27" i="16"/>
  <c r="A27" i="16"/>
  <c r="J26" i="16"/>
  <c r="E26" i="16"/>
  <c r="D26" i="16"/>
  <c r="C26" i="16"/>
  <c r="B26" i="16"/>
  <c r="A26" i="16"/>
  <c r="J25" i="16"/>
  <c r="E25" i="16"/>
  <c r="D25" i="16"/>
  <c r="C25" i="16"/>
  <c r="B25" i="16"/>
  <c r="A25" i="16"/>
  <c r="J24" i="16"/>
  <c r="H24" i="16"/>
  <c r="E24" i="16"/>
  <c r="D24" i="16"/>
  <c r="C24" i="16"/>
  <c r="B24" i="16"/>
  <c r="A24" i="16"/>
  <c r="J23" i="16"/>
  <c r="H23" i="16"/>
  <c r="E23" i="16"/>
  <c r="D23" i="16"/>
  <c r="C23" i="16"/>
  <c r="B23" i="16"/>
  <c r="A23" i="16"/>
  <c r="J22" i="16"/>
  <c r="E22" i="16"/>
  <c r="D22" i="16"/>
  <c r="C22" i="16"/>
  <c r="B22" i="16"/>
  <c r="A22" i="16"/>
  <c r="J21" i="16"/>
  <c r="E21" i="16"/>
  <c r="D21" i="16"/>
  <c r="C21" i="16"/>
  <c r="B21" i="16"/>
  <c r="A21" i="16"/>
  <c r="J20" i="16"/>
  <c r="H20" i="16"/>
  <c r="E20" i="16"/>
  <c r="D20" i="16"/>
  <c r="C20" i="16"/>
  <c r="B20" i="16"/>
  <c r="A20" i="16"/>
  <c r="J19" i="16"/>
  <c r="H19" i="16"/>
  <c r="E19" i="16"/>
  <c r="D19" i="16"/>
  <c r="C19" i="16"/>
  <c r="B19" i="16"/>
  <c r="A19" i="16"/>
  <c r="J18" i="16"/>
  <c r="E18" i="16"/>
  <c r="D18" i="16"/>
  <c r="C18" i="16"/>
  <c r="B18" i="16"/>
  <c r="A18" i="16"/>
  <c r="J17" i="16"/>
  <c r="E17" i="16"/>
  <c r="D17" i="16"/>
  <c r="C17" i="16"/>
  <c r="B17" i="16"/>
  <c r="A17" i="16"/>
  <c r="J16" i="16"/>
  <c r="H16" i="16"/>
  <c r="E16" i="16"/>
  <c r="D16" i="16"/>
  <c r="C16" i="16"/>
  <c r="B16" i="16"/>
  <c r="A16" i="16"/>
  <c r="J15" i="16"/>
  <c r="H15" i="16"/>
  <c r="E15" i="16"/>
  <c r="D15" i="16"/>
  <c r="C15" i="16"/>
  <c r="B15" i="16"/>
  <c r="A15" i="16"/>
  <c r="J14" i="16"/>
  <c r="E14" i="16"/>
  <c r="D14" i="16"/>
  <c r="C14" i="16"/>
  <c r="B14" i="16"/>
  <c r="A14" i="16"/>
  <c r="J13" i="16"/>
  <c r="E13" i="16"/>
  <c r="D13" i="16"/>
  <c r="C13" i="16"/>
  <c r="B13" i="16"/>
  <c r="A13" i="16"/>
  <c r="J12" i="16"/>
  <c r="H12" i="16"/>
  <c r="E12" i="16"/>
  <c r="D12" i="16"/>
  <c r="C12" i="16"/>
  <c r="B12" i="16"/>
  <c r="A12" i="16"/>
  <c r="J11" i="16"/>
  <c r="H11" i="16"/>
  <c r="E11" i="16"/>
  <c r="D11" i="16"/>
  <c r="C11" i="16"/>
  <c r="B11" i="16"/>
  <c r="A11" i="16"/>
  <c r="J10" i="16"/>
  <c r="E10" i="16"/>
  <c r="D10" i="16"/>
  <c r="C10" i="16"/>
  <c r="B10" i="16"/>
  <c r="A10" i="16"/>
  <c r="J9" i="16"/>
  <c r="E9" i="16"/>
  <c r="D9" i="16"/>
  <c r="C9" i="16"/>
  <c r="B9" i="16"/>
  <c r="A9" i="16"/>
  <c r="J8" i="16"/>
  <c r="H8" i="16"/>
  <c r="E8" i="16"/>
  <c r="D8" i="16"/>
  <c r="C8" i="16"/>
  <c r="B8" i="16"/>
  <c r="A8" i="16"/>
  <c r="J7" i="16"/>
  <c r="H7" i="16"/>
  <c r="E7" i="16"/>
  <c r="D7" i="16"/>
  <c r="C7" i="16"/>
  <c r="B7" i="16"/>
  <c r="A7" i="16"/>
  <c r="J6" i="16"/>
  <c r="E6" i="16"/>
  <c r="D6" i="16"/>
  <c r="C6" i="16"/>
  <c r="B6" i="16"/>
  <c r="A6" i="16"/>
  <c r="J5" i="16"/>
  <c r="E5" i="16"/>
  <c r="D5" i="16"/>
  <c r="C5" i="16"/>
  <c r="B5" i="16"/>
  <c r="A5" i="16"/>
  <c r="J4" i="16"/>
  <c r="H4" i="16"/>
  <c r="E4" i="16"/>
  <c r="D4" i="16"/>
  <c r="C4" i="16"/>
  <c r="B4" i="16"/>
  <c r="A4" i="16"/>
  <c r="J3" i="16"/>
  <c r="H3" i="16"/>
  <c r="E3" i="16"/>
  <c r="D3" i="16"/>
  <c r="C3" i="16"/>
  <c r="B3" i="16"/>
  <c r="A3" i="16"/>
  <c r="J2" i="16"/>
  <c r="E2" i="16"/>
  <c r="D2" i="16"/>
  <c r="C2" i="16"/>
  <c r="B2" i="16"/>
  <c r="A2" i="16"/>
  <c r="H2" i="16" l="1"/>
  <c r="G12" i="15"/>
  <c r="F12" i="15"/>
  <c r="I11" i="15"/>
  <c r="H11" i="15"/>
  <c r="G11" i="15"/>
  <c r="B11" i="15"/>
  <c r="H12" i="15" s="1"/>
  <c r="L15" i="6"/>
  <c r="K4" i="16" s="1"/>
  <c r="L14" i="6"/>
  <c r="K3" i="16" s="1"/>
  <c r="L16" i="6"/>
  <c r="K5" i="16" s="1"/>
  <c r="L17" i="6"/>
  <c r="K6" i="16" s="1"/>
  <c r="M17" i="6"/>
  <c r="L6" i="16" s="1"/>
  <c r="L18" i="6"/>
  <c r="K7" i="16" s="1"/>
  <c r="L19" i="6"/>
  <c r="K8" i="16" s="1"/>
  <c r="M19" i="6"/>
  <c r="L8" i="16" s="1"/>
  <c r="L20" i="6"/>
  <c r="K9" i="16" s="1"/>
  <c r="L21" i="6"/>
  <c r="K10" i="16" s="1"/>
  <c r="M21" i="6"/>
  <c r="L10" i="16" s="1"/>
  <c r="L22" i="6"/>
  <c r="K11" i="16" s="1"/>
  <c r="L23" i="6"/>
  <c r="K12" i="16" s="1"/>
  <c r="M23" i="6"/>
  <c r="L12" i="16" s="1"/>
  <c r="L24" i="6"/>
  <c r="K13" i="16" s="1"/>
  <c r="L25" i="6"/>
  <c r="K14" i="16" s="1"/>
  <c r="M25" i="6"/>
  <c r="L14" i="16" s="1"/>
  <c r="L26" i="6"/>
  <c r="K15" i="16" s="1"/>
  <c r="L27" i="6"/>
  <c r="K16" i="16" s="1"/>
  <c r="M27" i="6"/>
  <c r="L16" i="16" s="1"/>
  <c r="L28" i="6"/>
  <c r="K17" i="16" s="1"/>
  <c r="L29" i="6"/>
  <c r="K18" i="16" s="1"/>
  <c r="M29" i="6"/>
  <c r="L18" i="16" s="1"/>
  <c r="L30" i="6"/>
  <c r="K19" i="16" s="1"/>
  <c r="L31" i="6"/>
  <c r="K20" i="16" s="1"/>
  <c r="M31" i="6"/>
  <c r="L20" i="16" s="1"/>
  <c r="L32" i="6"/>
  <c r="K21" i="16" s="1"/>
  <c r="L33" i="6"/>
  <c r="K22" i="16" s="1"/>
  <c r="M33" i="6"/>
  <c r="L22" i="16" s="1"/>
  <c r="L34" i="6"/>
  <c r="K23" i="16" s="1"/>
  <c r="L35" i="6"/>
  <c r="K24" i="16" s="1"/>
  <c r="M35" i="6"/>
  <c r="L24" i="16" s="1"/>
  <c r="L36" i="6"/>
  <c r="K25" i="16" s="1"/>
  <c r="L37" i="6"/>
  <c r="K26" i="16" s="1"/>
  <c r="M37" i="6"/>
  <c r="L26" i="16" s="1"/>
  <c r="L38" i="6"/>
  <c r="K27" i="16" s="1"/>
  <c r="L39" i="6"/>
  <c r="K28" i="16" s="1"/>
  <c r="M39" i="6"/>
  <c r="L28" i="16" s="1"/>
  <c r="L40" i="6"/>
  <c r="K29" i="16" s="1"/>
  <c r="L41" i="6"/>
  <c r="K30" i="16" s="1"/>
  <c r="M41" i="6"/>
  <c r="L30" i="16" s="1"/>
  <c r="L42" i="6"/>
  <c r="K31" i="16" s="1"/>
  <c r="L43" i="6"/>
  <c r="K32" i="16" s="1"/>
  <c r="M43" i="6"/>
  <c r="L32" i="16" s="1"/>
  <c r="L44" i="6"/>
  <c r="K33" i="16" s="1"/>
  <c r="L45" i="6"/>
  <c r="K34" i="16" s="1"/>
  <c r="M45" i="6"/>
  <c r="L34" i="16" s="1"/>
  <c r="L46" i="6"/>
  <c r="K35" i="16" s="1"/>
  <c r="L47" i="6"/>
  <c r="K36" i="16" s="1"/>
  <c r="M47" i="6"/>
  <c r="L36" i="16" s="1"/>
  <c r="L48" i="6"/>
  <c r="K37" i="16" s="1"/>
  <c r="L49" i="6"/>
  <c r="K38" i="16" s="1"/>
  <c r="M49" i="6"/>
  <c r="L38" i="16" s="1"/>
  <c r="L50" i="6"/>
  <c r="K39" i="16" s="1"/>
  <c r="L51" i="6"/>
  <c r="K40" i="16" s="1"/>
  <c r="M51" i="6"/>
  <c r="L40" i="16" s="1"/>
  <c r="L52" i="6"/>
  <c r="K41" i="16" s="1"/>
  <c r="L53" i="6"/>
  <c r="K42" i="16" s="1"/>
  <c r="M53" i="6"/>
  <c r="L42" i="16" s="1"/>
  <c r="L54" i="6"/>
  <c r="K43" i="16" s="1"/>
  <c r="L55" i="6"/>
  <c r="K44" i="16" s="1"/>
  <c r="L13" i="6"/>
  <c r="K2" i="16" s="1"/>
  <c r="M13" i="6" l="1"/>
  <c r="L2" i="16" s="1"/>
  <c r="M15" i="6"/>
  <c r="L4" i="16" s="1"/>
  <c r="M14" i="6"/>
  <c r="L3" i="16" s="1"/>
  <c r="M54" i="6"/>
  <c r="L43" i="16" s="1"/>
  <c r="M52" i="6"/>
  <c r="L41" i="16" s="1"/>
  <c r="M50" i="6"/>
  <c r="L39" i="16" s="1"/>
  <c r="M48" i="6"/>
  <c r="L37" i="16" s="1"/>
  <c r="M46" i="6"/>
  <c r="L35" i="16" s="1"/>
  <c r="M44" i="6"/>
  <c r="L33" i="16" s="1"/>
  <c r="M42" i="6"/>
  <c r="L31" i="16" s="1"/>
  <c r="M40" i="6"/>
  <c r="L29" i="16" s="1"/>
  <c r="M38" i="6"/>
  <c r="L27" i="16" s="1"/>
  <c r="M36" i="6"/>
  <c r="L25" i="16" s="1"/>
  <c r="M34" i="6"/>
  <c r="L23" i="16" s="1"/>
  <c r="M32" i="6"/>
  <c r="L21" i="16" s="1"/>
  <c r="M30" i="6"/>
  <c r="L19" i="16" s="1"/>
  <c r="M28" i="6"/>
  <c r="L17" i="16" s="1"/>
  <c r="M26" i="6"/>
  <c r="L15" i="16" s="1"/>
  <c r="M24" i="6"/>
  <c r="L13" i="16" s="1"/>
  <c r="M22" i="6"/>
  <c r="L11" i="16" s="1"/>
  <c r="M20" i="6"/>
  <c r="L9" i="16" s="1"/>
  <c r="M18" i="6"/>
  <c r="L7" i="16" s="1"/>
  <c r="M16" i="6"/>
  <c r="L5" i="16" s="1"/>
  <c r="M55" i="6"/>
  <c r="L44" i="16" s="1"/>
  <c r="F8" i="15"/>
  <c r="F7" i="15"/>
  <c r="G14" i="15" l="1"/>
  <c r="H14" i="15"/>
  <c r="I14" i="15"/>
  <c r="H13" i="15"/>
  <c r="I13" i="15" s="1"/>
  <c r="G13" i="15"/>
  <c r="F13" i="15"/>
  <c r="I12" i="15"/>
  <c r="C14" i="8" l="1"/>
  <c r="D14" i="8"/>
  <c r="E14" i="8"/>
  <c r="H14" i="8"/>
  <c r="I14" i="8"/>
  <c r="J14" i="8"/>
  <c r="B14" i="8"/>
  <c r="C12" i="6"/>
  <c r="D12" i="6"/>
  <c r="E12" i="6"/>
  <c r="F12" i="6"/>
  <c r="G12" i="6"/>
  <c r="H12" i="6"/>
  <c r="I12" i="6"/>
  <c r="J12" i="6"/>
  <c r="K12" i="6"/>
  <c r="L12" i="6"/>
  <c r="M12" i="6"/>
  <c r="B12" i="6"/>
  <c r="E16" i="8"/>
  <c r="F16" i="8" s="1"/>
  <c r="G16" i="8"/>
  <c r="H16" i="8"/>
  <c r="I16" i="8"/>
  <c r="J16" i="8" s="1"/>
  <c r="E17" i="8"/>
  <c r="F17" i="8"/>
  <c r="G17" i="8"/>
  <c r="H17" i="8" s="1"/>
  <c r="I17" i="8"/>
  <c r="J17" i="8"/>
  <c r="E18" i="8"/>
  <c r="F18" i="8" s="1"/>
  <c r="G18" i="8"/>
  <c r="H18" i="8"/>
  <c r="I18" i="8"/>
  <c r="J18" i="8"/>
  <c r="E19" i="8"/>
  <c r="F19" i="8"/>
  <c r="G19" i="8"/>
  <c r="H19" i="8"/>
  <c r="I19" i="8"/>
  <c r="J19" i="8" s="1"/>
  <c r="E20" i="8"/>
  <c r="F20" i="8" s="1"/>
  <c r="G20" i="8"/>
  <c r="H20" i="8" s="1"/>
  <c r="I20" i="8"/>
  <c r="J20" i="8" s="1"/>
  <c r="E21" i="8"/>
  <c r="F21" i="8"/>
  <c r="G21" i="8"/>
  <c r="H21" i="8"/>
  <c r="I21" i="8"/>
  <c r="J21" i="8"/>
  <c r="E22" i="8"/>
  <c r="F22" i="8" s="1"/>
  <c r="G22" i="8"/>
  <c r="H22" i="8"/>
  <c r="I22" i="8"/>
  <c r="J22" i="8"/>
  <c r="E23" i="8"/>
  <c r="F23" i="8"/>
  <c r="G23" i="8"/>
  <c r="H23" i="8"/>
  <c r="I23" i="8"/>
  <c r="J23" i="8"/>
  <c r="E24" i="8"/>
  <c r="F24" i="8" s="1"/>
  <c r="G24" i="8"/>
  <c r="H24" i="8"/>
  <c r="I24" i="8"/>
  <c r="J24" i="8"/>
  <c r="E25" i="8"/>
  <c r="F25" i="8"/>
  <c r="G25" i="8"/>
  <c r="H25" i="8" s="1"/>
  <c r="I25" i="8"/>
  <c r="J25" i="8"/>
  <c r="E26" i="8"/>
  <c r="F26" i="8" s="1"/>
  <c r="G26" i="8"/>
  <c r="H26" i="8"/>
  <c r="I26" i="8"/>
  <c r="J26" i="8" s="1"/>
  <c r="E27" i="8"/>
  <c r="F27" i="8"/>
  <c r="G27" i="8"/>
  <c r="H27" i="8"/>
  <c r="I27" i="8"/>
  <c r="J27" i="8"/>
  <c r="E28" i="8"/>
  <c r="F28" i="8" s="1"/>
  <c r="G28" i="8"/>
  <c r="H28" i="8" s="1"/>
  <c r="I28" i="8"/>
  <c r="J28" i="8"/>
  <c r="E29" i="8"/>
  <c r="F29" i="8"/>
  <c r="G29" i="8"/>
  <c r="H29" i="8"/>
  <c r="I29" i="8"/>
  <c r="J29" i="8" s="1"/>
  <c r="E30" i="8"/>
  <c r="F30" i="8" s="1"/>
  <c r="G30" i="8"/>
  <c r="H30" i="8"/>
  <c r="I30" i="8"/>
  <c r="J30" i="8"/>
  <c r="E31" i="8"/>
  <c r="F31" i="8"/>
  <c r="G31" i="8"/>
  <c r="H31" i="8"/>
  <c r="I31" i="8"/>
  <c r="J31" i="8"/>
  <c r="E32" i="8"/>
  <c r="F32" i="8" s="1"/>
  <c r="G32" i="8"/>
  <c r="H32" i="8"/>
  <c r="I32" i="8"/>
  <c r="J32" i="8" s="1"/>
  <c r="E33" i="8"/>
  <c r="F33" i="8"/>
  <c r="G33" i="8"/>
  <c r="H33" i="8" s="1"/>
  <c r="I33" i="8"/>
  <c r="J33" i="8"/>
  <c r="E34" i="8"/>
  <c r="F34" i="8" s="1"/>
  <c r="G34" i="8"/>
  <c r="H34" i="8"/>
  <c r="I34" i="8"/>
  <c r="J34" i="8"/>
  <c r="E35" i="8"/>
  <c r="F35" i="8"/>
  <c r="G35" i="8"/>
  <c r="H35" i="8"/>
  <c r="I35" i="8"/>
  <c r="J35" i="8" s="1"/>
  <c r="E36" i="8"/>
  <c r="F36" i="8" s="1"/>
  <c r="G36" i="8"/>
  <c r="H36" i="8" s="1"/>
  <c r="I36" i="8"/>
  <c r="J36" i="8" s="1"/>
  <c r="E37" i="8"/>
  <c r="F37" i="8"/>
  <c r="G37" i="8"/>
  <c r="H37" i="8"/>
  <c r="I37" i="8"/>
  <c r="J37" i="8"/>
  <c r="E38" i="8"/>
  <c r="F38" i="8" s="1"/>
  <c r="G38" i="8"/>
  <c r="H38" i="8"/>
  <c r="I38" i="8"/>
  <c r="J38" i="8"/>
  <c r="E39" i="8"/>
  <c r="F39" i="8"/>
  <c r="G39" i="8"/>
  <c r="H39" i="8"/>
  <c r="I39" i="8"/>
  <c r="J39" i="8"/>
  <c r="E40" i="8"/>
  <c r="F40" i="8" s="1"/>
  <c r="G40" i="8"/>
  <c r="H40" i="8"/>
  <c r="I40" i="8"/>
  <c r="J40" i="8"/>
  <c r="E41" i="8"/>
  <c r="F41" i="8"/>
  <c r="G41" i="8"/>
  <c r="H41" i="8" s="1"/>
  <c r="I41" i="8"/>
  <c r="J41" i="8"/>
  <c r="E42" i="8"/>
  <c r="F42" i="8" s="1"/>
  <c r="G42" i="8"/>
  <c r="H42" i="8"/>
  <c r="I42" i="8"/>
  <c r="J42" i="8" s="1"/>
  <c r="E43" i="8"/>
  <c r="F43" i="8"/>
  <c r="G43" i="8"/>
  <c r="H43" i="8"/>
  <c r="I43" i="8"/>
  <c r="J43" i="8"/>
  <c r="E44" i="8"/>
  <c r="F44" i="8" s="1"/>
  <c r="G44" i="8"/>
  <c r="H44" i="8" s="1"/>
  <c r="I44" i="8"/>
  <c r="J44" i="8"/>
  <c r="E45" i="8"/>
  <c r="F45" i="8"/>
  <c r="G45" i="8"/>
  <c r="H45" i="8"/>
  <c r="I45" i="8"/>
  <c r="J45" i="8" s="1"/>
  <c r="E46" i="8"/>
  <c r="F46" i="8" s="1"/>
  <c r="G46" i="8"/>
  <c r="H46" i="8"/>
  <c r="I46" i="8"/>
  <c r="J46" i="8"/>
  <c r="E47" i="8"/>
  <c r="F47" i="8"/>
  <c r="G47" i="8"/>
  <c r="H47" i="8"/>
  <c r="I47" i="8"/>
  <c r="J47" i="8"/>
  <c r="E48" i="8"/>
  <c r="F48" i="8" s="1"/>
  <c r="G48" i="8"/>
  <c r="H48" i="8"/>
  <c r="I48" i="8"/>
  <c r="J48" i="8" s="1"/>
  <c r="E49" i="8"/>
  <c r="F49" i="8"/>
  <c r="G49" i="8"/>
  <c r="H49" i="8" s="1"/>
  <c r="I49" i="8"/>
  <c r="J49" i="8"/>
  <c r="E50" i="8"/>
  <c r="F50" i="8" s="1"/>
  <c r="G50" i="8"/>
  <c r="H50" i="8"/>
  <c r="I50" i="8"/>
  <c r="J50" i="8"/>
  <c r="E51" i="8"/>
  <c r="F51" i="8"/>
  <c r="G51" i="8"/>
  <c r="H51" i="8"/>
  <c r="I51" i="8"/>
  <c r="J51" i="8" s="1"/>
  <c r="E52" i="8"/>
  <c r="F52" i="8" s="1"/>
  <c r="G52" i="8"/>
  <c r="H52" i="8" s="1"/>
  <c r="I52" i="8"/>
  <c r="J52" i="8" s="1"/>
  <c r="E53" i="8"/>
  <c r="F53" i="8"/>
  <c r="G53" i="8"/>
  <c r="H53" i="8"/>
  <c r="I53" i="8"/>
  <c r="J53" i="8"/>
  <c r="E54" i="8"/>
  <c r="F54" i="8" s="1"/>
  <c r="G54" i="8"/>
  <c r="H54" i="8"/>
  <c r="I54" i="8"/>
  <c r="J54" i="8"/>
  <c r="E55" i="8"/>
  <c r="F55" i="8"/>
  <c r="G55" i="8"/>
  <c r="H55" i="8"/>
  <c r="I55" i="8"/>
  <c r="J55" i="8"/>
  <c r="I15" i="8"/>
  <c r="J15" i="8" s="1"/>
  <c r="G15" i="8"/>
  <c r="H15" i="8" s="1"/>
  <c r="E15" i="8"/>
  <c r="F15" i="8" s="1"/>
  <c r="G19" i="6"/>
  <c r="F8" i="16" s="1"/>
  <c r="J19" i="6"/>
  <c r="I8" i="16" s="1"/>
  <c r="G20" i="6"/>
  <c r="J20" i="6"/>
  <c r="I9" i="16" s="1"/>
  <c r="G21" i="6"/>
  <c r="J21" i="6"/>
  <c r="I10" i="16" s="1"/>
  <c r="G22" i="6"/>
  <c r="J22" i="6"/>
  <c r="I11" i="16" s="1"/>
  <c r="G23" i="6"/>
  <c r="J23" i="6"/>
  <c r="I12" i="16" s="1"/>
  <c r="G24" i="6"/>
  <c r="J24" i="6"/>
  <c r="I13" i="16" s="1"/>
  <c r="G25" i="6"/>
  <c r="J25" i="6"/>
  <c r="I14" i="16" s="1"/>
  <c r="G26" i="6"/>
  <c r="J26" i="6"/>
  <c r="I15" i="16" s="1"/>
  <c r="G27" i="6"/>
  <c r="F16" i="16" s="1"/>
  <c r="J27" i="6"/>
  <c r="I16" i="16" s="1"/>
  <c r="G28" i="6"/>
  <c r="J28" i="6"/>
  <c r="I17" i="16" s="1"/>
  <c r="G29" i="6"/>
  <c r="J29" i="6"/>
  <c r="I18" i="16" s="1"/>
  <c r="G30" i="6"/>
  <c r="J30" i="6"/>
  <c r="I19" i="16" s="1"/>
  <c r="G31" i="6"/>
  <c r="J31" i="6"/>
  <c r="I20" i="16" s="1"/>
  <c r="G32" i="6"/>
  <c r="J32" i="6"/>
  <c r="I21" i="16" s="1"/>
  <c r="G33" i="6"/>
  <c r="J33" i="6"/>
  <c r="I22" i="16" s="1"/>
  <c r="G34" i="6"/>
  <c r="J34" i="6"/>
  <c r="I23" i="16" s="1"/>
  <c r="G35" i="6"/>
  <c r="F24" i="16" s="1"/>
  <c r="H35" i="6"/>
  <c r="G24" i="16" s="1"/>
  <c r="J35" i="6"/>
  <c r="I24" i="16" s="1"/>
  <c r="G36" i="6"/>
  <c r="J36" i="6"/>
  <c r="I25" i="16" s="1"/>
  <c r="G37" i="6"/>
  <c r="J37" i="6"/>
  <c r="I26" i="16" s="1"/>
  <c r="H12" i="8"/>
  <c r="J12" i="8"/>
  <c r="I12" i="8"/>
  <c r="G12" i="8"/>
  <c r="G14" i="8" s="1"/>
  <c r="F12" i="8"/>
  <c r="F14" i="8" s="1"/>
  <c r="E12" i="8"/>
  <c r="G17" i="6"/>
  <c r="J17" i="6"/>
  <c r="I6" i="16" s="1"/>
  <c r="G18" i="6"/>
  <c r="F7" i="16" s="1"/>
  <c r="H18" i="6"/>
  <c r="G7" i="16" s="1"/>
  <c r="J18" i="6"/>
  <c r="I7" i="16" s="1"/>
  <c r="G38" i="6"/>
  <c r="F27" i="16" s="1"/>
  <c r="J38" i="6"/>
  <c r="I27" i="16" s="1"/>
  <c r="G39" i="6"/>
  <c r="F28" i="16" s="1"/>
  <c r="J39" i="6"/>
  <c r="I28" i="16" s="1"/>
  <c r="G40" i="6"/>
  <c r="J40" i="6"/>
  <c r="I29" i="16" s="1"/>
  <c r="G41" i="6"/>
  <c r="F30" i="16" s="1"/>
  <c r="J41" i="6"/>
  <c r="I30" i="16" s="1"/>
  <c r="G42" i="6"/>
  <c r="F31" i="16" s="1"/>
  <c r="J42" i="6"/>
  <c r="I31" i="16" s="1"/>
  <c r="G43" i="6"/>
  <c r="F32" i="16" s="1"/>
  <c r="H43" i="6"/>
  <c r="G32" i="16" s="1"/>
  <c r="J43" i="6"/>
  <c r="I32" i="16" s="1"/>
  <c r="G44" i="6"/>
  <c r="J44" i="6"/>
  <c r="I33" i="16" s="1"/>
  <c r="G45" i="6"/>
  <c r="F34" i="16" s="1"/>
  <c r="J45" i="6"/>
  <c r="I34" i="16" s="1"/>
  <c r="G46" i="6"/>
  <c r="F35" i="16" s="1"/>
  <c r="H46" i="6"/>
  <c r="G35" i="16" s="1"/>
  <c r="J46" i="6"/>
  <c r="I35" i="16" s="1"/>
  <c r="G47" i="6"/>
  <c r="F36" i="16" s="1"/>
  <c r="H47" i="6"/>
  <c r="G36" i="16" s="1"/>
  <c r="J47" i="6"/>
  <c r="I36" i="16" s="1"/>
  <c r="G48" i="6"/>
  <c r="J48" i="6"/>
  <c r="I37" i="16" s="1"/>
  <c r="G49" i="6"/>
  <c r="F38" i="16" s="1"/>
  <c r="H49" i="6"/>
  <c r="G38" i="16" s="1"/>
  <c r="J49" i="6"/>
  <c r="I38" i="16" s="1"/>
  <c r="G50" i="6"/>
  <c r="F39" i="16" s="1"/>
  <c r="H50" i="6"/>
  <c r="G39" i="16" s="1"/>
  <c r="J50" i="6"/>
  <c r="I39" i="16" s="1"/>
  <c r="G14" i="6"/>
  <c r="J14" i="6"/>
  <c r="I3" i="16" s="1"/>
  <c r="G15" i="6"/>
  <c r="J15" i="6"/>
  <c r="I4" i="16" s="1"/>
  <c r="G16" i="6"/>
  <c r="J16" i="6"/>
  <c r="I5" i="16" s="1"/>
  <c r="G51" i="6"/>
  <c r="J51" i="6"/>
  <c r="I40" i="16" s="1"/>
  <c r="G52" i="6"/>
  <c r="J52" i="6"/>
  <c r="I41" i="16" s="1"/>
  <c r="G53" i="6"/>
  <c r="J53" i="6"/>
  <c r="I42" i="16" s="1"/>
  <c r="G54" i="6"/>
  <c r="J54" i="6"/>
  <c r="I43" i="16" s="1"/>
  <c r="G55" i="6"/>
  <c r="J55" i="6"/>
  <c r="I44" i="16" s="1"/>
  <c r="G13" i="6"/>
  <c r="H24" i="6" l="1"/>
  <c r="G13" i="16" s="1"/>
  <c r="F13" i="16"/>
  <c r="H55" i="6"/>
  <c r="G44" i="16" s="1"/>
  <c r="F44" i="16"/>
  <c r="H51" i="6"/>
  <c r="G40" i="16" s="1"/>
  <c r="F40" i="16"/>
  <c r="H40" i="6"/>
  <c r="G29" i="16" s="1"/>
  <c r="F29" i="16"/>
  <c r="H33" i="6"/>
  <c r="G22" i="16" s="1"/>
  <c r="F22" i="16"/>
  <c r="H31" i="6"/>
  <c r="G20" i="16" s="1"/>
  <c r="F20" i="16"/>
  <c r="H29" i="6"/>
  <c r="G18" i="16" s="1"/>
  <c r="F18" i="16"/>
  <c r="H27" i="6"/>
  <c r="G16" i="16" s="1"/>
  <c r="H37" i="6"/>
  <c r="G26" i="16" s="1"/>
  <c r="F26" i="16"/>
  <c r="H26" i="6"/>
  <c r="G15" i="16" s="1"/>
  <c r="F15" i="16"/>
  <c r="H20" i="6"/>
  <c r="G9" i="16" s="1"/>
  <c r="F9" i="16"/>
  <c r="H53" i="6"/>
  <c r="G42" i="16" s="1"/>
  <c r="F42" i="16"/>
  <c r="H15" i="6"/>
  <c r="G4" i="16" s="1"/>
  <c r="F4" i="16"/>
  <c r="H44" i="6"/>
  <c r="G33" i="16" s="1"/>
  <c r="F33" i="16"/>
  <c r="H41" i="6"/>
  <c r="G30" i="16" s="1"/>
  <c r="H38" i="6"/>
  <c r="G27" i="16" s="1"/>
  <c r="H36" i="6"/>
  <c r="G25" i="16" s="1"/>
  <c r="F25" i="16"/>
  <c r="H25" i="6"/>
  <c r="G14" i="16" s="1"/>
  <c r="F14" i="16"/>
  <c r="H23" i="6"/>
  <c r="G12" i="16" s="1"/>
  <c r="F12" i="16"/>
  <c r="H21" i="6"/>
  <c r="G10" i="16" s="1"/>
  <c r="F10" i="16"/>
  <c r="H19" i="6"/>
  <c r="G8" i="16" s="1"/>
  <c r="H17" i="6"/>
  <c r="G6" i="16" s="1"/>
  <c r="F6" i="16"/>
  <c r="H22" i="6"/>
  <c r="G11" i="16" s="1"/>
  <c r="F11" i="16"/>
  <c r="H13" i="6"/>
  <c r="G2" i="16" s="1"/>
  <c r="F2" i="16"/>
  <c r="H54" i="6"/>
  <c r="G43" i="16" s="1"/>
  <c r="F43" i="16"/>
  <c r="H52" i="6"/>
  <c r="G41" i="16" s="1"/>
  <c r="F41" i="16"/>
  <c r="H16" i="6"/>
  <c r="G5" i="16" s="1"/>
  <c r="F5" i="16"/>
  <c r="H14" i="6"/>
  <c r="G3" i="16" s="1"/>
  <c r="F3" i="16"/>
  <c r="H48" i="6"/>
  <c r="G37" i="16" s="1"/>
  <c r="F37" i="16"/>
  <c r="H45" i="6"/>
  <c r="G34" i="16" s="1"/>
  <c r="H42" i="6"/>
  <c r="G31" i="16" s="1"/>
  <c r="H39" i="6"/>
  <c r="G28" i="16" s="1"/>
  <c r="H34" i="6"/>
  <c r="G23" i="16" s="1"/>
  <c r="F23" i="16"/>
  <c r="H32" i="6"/>
  <c r="G21" i="16" s="1"/>
  <c r="F21" i="16"/>
  <c r="H30" i="6"/>
  <c r="G19" i="16" s="1"/>
  <c r="F19" i="16"/>
  <c r="H28" i="6"/>
  <c r="G17" i="16" s="1"/>
  <c r="F17" i="16"/>
  <c r="B9" i="15"/>
  <c r="G9" i="15" s="1"/>
  <c r="I2" i="16"/>
  <c r="B10" i="15"/>
  <c r="G10" i="15" s="1"/>
  <c r="B6" i="15" l="1"/>
  <c r="G6" i="15" s="1"/>
  <c r="H9" i="15"/>
  <c r="I9" i="15" s="1"/>
  <c r="H10" i="15"/>
  <c r="I10" i="15" s="1"/>
  <c r="H6" i="15"/>
  <c r="I6" i="15" s="1"/>
  <c r="B8" i="15"/>
  <c r="B7" i="15"/>
  <c r="G7" i="15" l="1"/>
  <c r="H7" i="15"/>
  <c r="I7" i="15" s="1"/>
  <c r="H8" i="15"/>
  <c r="I8" i="15" s="1"/>
  <c r="G8" i="15"/>
</calcChain>
</file>

<file path=xl/comments1.xml><?xml version="1.0" encoding="utf-8"?>
<comments xmlns="http://schemas.openxmlformats.org/spreadsheetml/2006/main">
  <authors>
    <author>SCHUMACHER Britta</author>
  </authors>
  <commentList>
    <comment ref="E1" authorId="0" shapeId="0">
      <text>
        <r>
          <rPr>
            <b/>
            <sz val="9"/>
            <color indexed="81"/>
            <rFont val="Tahoma"/>
            <family val="2"/>
          </rPr>
          <t>SCHUMACHER Britta:</t>
        </r>
        <r>
          <rPr>
            <sz val="9"/>
            <color indexed="81"/>
            <rFont val="Tahoma"/>
            <family val="2"/>
          </rPr>
          <t xml:space="preserve">
the MAM programs also include SAM cases recovered from MAM to SAM which adds to the caseload of MAM </t>
        </r>
      </text>
    </comment>
  </commentList>
</comments>
</file>

<file path=xl/comments2.xml><?xml version="1.0" encoding="utf-8"?>
<comments xmlns="http://schemas.openxmlformats.org/spreadsheetml/2006/main">
  <authors>
    <author>SCHUMACHER Britta</author>
  </authors>
  <commentList>
    <comment ref="B1" authorId="0" shapeId="0">
      <text>
        <r>
          <rPr>
            <b/>
            <sz val="9"/>
            <color indexed="81"/>
            <rFont val="Tahoma"/>
            <family val="2"/>
          </rPr>
          <t>SCHUMACHER Britta:</t>
        </r>
        <r>
          <rPr>
            <sz val="9"/>
            <color indexed="81"/>
            <rFont val="Tahoma"/>
            <family val="2"/>
          </rPr>
          <t xml:space="preserve">
for our supplies it makes more sense to calculate the  requirements first and then  calculating  the number of cartons / bags etc  because  for certain interventions the  amount / p / day  varies ( see below)</t>
        </r>
      </text>
    </comment>
  </commentList>
</comments>
</file>

<file path=xl/sharedStrings.xml><?xml version="1.0" encoding="utf-8"?>
<sst xmlns="http://schemas.openxmlformats.org/spreadsheetml/2006/main" count="157" uniqueCount="153">
  <si>
    <r>
      <rPr>
        <b/>
        <sz val="16"/>
        <color rgb="FF0070C0"/>
        <rFont val="Calibri"/>
        <family val="2"/>
      </rPr>
      <t>Calcul du nombre de cas de PCMA (traitement MAS et MAM)</t>
    </r>
  </si>
  <si>
    <r>
      <rPr>
        <i/>
        <sz val="10"/>
        <rFont val="Calibri"/>
        <family val="2"/>
      </rPr>
      <t>Enfants 6-59 mois, pourcentage de la population totale,%</t>
    </r>
  </si>
  <si>
    <r>
      <rPr>
        <sz val="10"/>
        <rFont val="Calibri"/>
        <family val="2"/>
      </rPr>
      <t>Utilisez la proportion d’enfants de 6-59 mois de la dernière enquête démographique. S’il n’existe aucune donnée, estimez qu’il s’agit de 20 % de la population (dans les pays à faible revenu seulement).</t>
    </r>
  </si>
  <si>
    <r>
      <rPr>
        <i/>
        <sz val="10"/>
        <rFont val="Calibri"/>
        <family val="2"/>
      </rPr>
      <t>Femmes enceintes et allaitantes, pourcentage de la population totale,%</t>
    </r>
  </si>
  <si>
    <r>
      <rPr>
        <sz val="10"/>
        <rFont val="Calibri"/>
        <family val="2"/>
      </rPr>
      <t>Utilisez la proportion de FEA de la dernière enquête démographique. S’il n’existe aucune donnée, estimez qu’il s’agit de 5 % de la population (dans les pays à faible revenu seulement) – voir le document sur les besoins en matière de nourriture et de nutrition en situation d’urgence, annexe 1 : 2,4% de femmes enceintes, 2,6% de femmes allaitantes.</t>
    </r>
  </si>
  <si>
    <r>
      <rPr>
        <i/>
        <sz val="10"/>
        <rFont val="Calibri"/>
        <family val="2"/>
      </rPr>
      <t>Facteur de correction de l’incidence pour la MAS</t>
    </r>
  </si>
  <si>
    <r>
      <rPr>
        <sz val="10"/>
        <rFont val="Calibri"/>
        <family val="2"/>
      </rPr>
      <t>Pour une année, on considère généralement que le facteur de correction de l’incidence de la MAS est 2,6 (</t>
    </r>
    <r>
      <rPr>
        <sz val="8"/>
        <color theme="1"/>
        <rFont val="Calibri"/>
        <family val="2"/>
      </rPr>
      <t>remarque :  le chiffre 2,6 vient de l’article de Garenne et al. de 2009 évoquant une estimation commune de la durée moyenne d’un épisode de MAS non traitée à 7,5 mois. Par conséquent 12 mois/7,5 = 1,6. Le fardeau total de la MAS est calculé comme suit : population 6-59m x [prévalence + (prévalence x incidence)]; si l’incidence est de 1,6, le calcul devient : population 6-59m x [prévalence + (prévalence x 1,6)] pouvant être simplifié à population 6-59m x prévalence x 2,6. Ceci est la formulation utilisée dans cette feuille.)</t>
    </r>
  </si>
  <si>
    <r>
      <rPr>
        <i/>
        <sz val="10"/>
        <rFont val="Calibri"/>
        <family val="2"/>
      </rPr>
      <t>Durée du programme, mois</t>
    </r>
  </si>
  <si>
    <r>
      <rPr>
        <i/>
        <sz val="10"/>
        <rFont val="Calibri"/>
        <family val="2"/>
      </rPr>
      <t>Facteur de correction de l’incidence pour la MAM</t>
    </r>
  </si>
  <si>
    <r>
      <rPr>
        <sz val="10"/>
        <rFont val="Calibri"/>
        <family val="2"/>
      </rPr>
      <t>Pour une année, on considère généralement que le facteur de correction de l’incidence de la MAM est 2,6. Cette valeur doit être consultée avec les partenaires du cluster et adaptée au contexte lorsque des données probantes suggèrent un chiffre différent.</t>
    </r>
  </si>
  <si>
    <r>
      <rPr>
        <i/>
        <sz val="10"/>
        <rFont val="Calibri"/>
        <family val="2"/>
      </rPr>
      <t>Couverture du programme prévue,%</t>
    </r>
  </si>
  <si>
    <r>
      <rPr>
        <sz val="10"/>
        <rFont val="Calibri"/>
        <family val="2"/>
      </rPr>
      <t>Il s’agit de la couverture moyenne qui devrait être atteinte par le programme au cours de la période. Pour convenir de la couverture attendue, les clusters prennent généralement en compte la capacité actuelle des partenaires et leur capacité à mettre à l’échelle. Si vous connaissez la couverture moyenne de l’année précédente, basez vos estimations sur ce chiffre pour évaluer le potentiel de mise à l’échelle ou pour revoir les attentes à la baisse.</t>
    </r>
  </si>
  <si>
    <r>
      <rPr>
        <i/>
        <sz val="10"/>
        <rFont val="Calibri"/>
        <family val="2"/>
      </rPr>
      <t>Durée du programme, mois</t>
    </r>
  </si>
  <si>
    <r>
      <rPr>
        <sz val="10"/>
        <rFont val="Calibri"/>
        <family val="2"/>
      </rPr>
      <t>Le calcul du nombre de cas est généralement effectué pour un an, mais peut varier à certaines occasions (nouvelle situation d’urgence, plan d’intervention à plus court terme, etc.)</t>
    </r>
  </si>
  <si>
    <r>
      <rPr>
        <i/>
        <sz val="10"/>
        <rFont val="Calibri"/>
        <family val="2"/>
      </rPr>
      <t>Couverture du programme de traitement de la MAS prévue,%</t>
    </r>
  </si>
  <si>
    <r>
      <rPr>
        <sz val="10"/>
        <rFont val="Calibri"/>
        <family val="2"/>
      </rPr>
      <t>Il s’agit de la couverture moyenne qui devrait être atteinte par le programme au cours de la période. Pour convenir de la couverture attendue, les clusters prennent généralement en compte la capacité actuelle des partenaires et leur capacité à mettre à l’échelle. Si vous connaissez la couverture moyenne de l’année précédente, basez vos estimations sur ce chiffre pour évaluer le potentiel de mise à l’échelle ou pour revoir les attentes à la baisse.</t>
    </r>
  </si>
  <si>
    <r>
      <rPr>
        <i/>
        <sz val="10"/>
        <rFont val="Calibri"/>
        <family val="2"/>
      </rPr>
      <t>Couverture du programme de traitement de la MAM prévue,%</t>
    </r>
  </si>
  <si>
    <r>
      <rPr>
        <sz val="10"/>
        <rFont val="Calibri"/>
        <family val="2"/>
      </rPr>
      <t>Il s’agit de la couverture moyenne qui devrait être atteinte par le programme au cours de la période. Pour convenir de la couverture attendue, les clusters prennent généralement en compte la capacité actuelle des partenaires et leur capacité à mettre à l’échelle. Si vous connaissez la couverture moyenne de l’année précédente, basez vos estimations sur ce chiffre pour évaluer le potentiel de mise à l’échelle ou pour revoir les attentes à la baisse.</t>
    </r>
  </si>
  <si>
    <r>
      <rPr>
        <i/>
        <sz val="10"/>
        <color theme="1"/>
        <rFont val="Calibri"/>
        <family val="2"/>
      </rPr>
      <t>Admin 1</t>
    </r>
  </si>
  <si>
    <r>
      <rPr>
        <i/>
        <sz val="10"/>
        <color theme="1"/>
        <rFont val="Calibri"/>
        <family val="2"/>
      </rPr>
      <t>Admin 2</t>
    </r>
  </si>
  <si>
    <r>
      <rPr>
        <i/>
        <sz val="10"/>
        <color theme="1"/>
        <rFont val="Calibri"/>
        <family val="2"/>
      </rPr>
      <t>Population par admin 2 à compter de l’année de vos calculs pour</t>
    </r>
  </si>
  <si>
    <r>
      <rPr>
        <i/>
        <sz val="10"/>
        <color theme="1"/>
        <rFont val="Calibri"/>
        <family val="2"/>
      </rPr>
      <t>Enfants 6-59 mo ayant besoin d’une prise en charge de la MAS</t>
    </r>
  </si>
  <si>
    <r>
      <rPr>
        <i/>
        <sz val="10"/>
        <color theme="1"/>
        <rFont val="Calibri"/>
        <family val="2"/>
      </rPr>
      <t>Nombre de cas ciblé par le cluster pour la prise en charge de la MAS</t>
    </r>
  </si>
  <si>
    <r>
      <rPr>
        <i/>
        <sz val="10"/>
        <color theme="1"/>
        <rFont val="Calibri"/>
        <family val="2"/>
      </rPr>
      <t>Enfants 6-59 mo ayant besoin d’une prise en charge de la MAM</t>
    </r>
  </si>
  <si>
    <r>
      <rPr>
        <i/>
        <sz val="10"/>
        <color theme="1"/>
        <rFont val="Calibri"/>
        <family val="2"/>
      </rPr>
      <t>Nombre de cas ciblés par le cluster pour la prise en charge de la MAM</t>
    </r>
  </si>
  <si>
    <r>
      <rPr>
        <i/>
        <sz val="10"/>
        <color theme="1"/>
        <rFont val="Calibri"/>
        <family val="2"/>
      </rPr>
      <t>Malnutrition aiguë chez les FEA, %</t>
    </r>
  </si>
  <si>
    <r>
      <rPr>
        <i/>
        <sz val="10"/>
        <color theme="1"/>
        <rFont val="Calibri"/>
        <family val="2"/>
      </rPr>
      <t>FEA ayant besoin de prise en charge de la MA</t>
    </r>
  </si>
  <si>
    <r>
      <rPr>
        <i/>
        <sz val="10"/>
        <color theme="1"/>
        <rFont val="Calibri"/>
        <family val="2"/>
      </rPr>
      <t>Nombre de cas ciblé par le cluster pour la prise en charge de la MA chez les FEA</t>
    </r>
  </si>
  <si>
    <r>
      <rPr>
        <i/>
        <sz val="9"/>
        <rFont val="Calibri"/>
        <family val="2"/>
      </rPr>
      <t>Utilisez les noms Admin 1 des BDOC.</t>
    </r>
  </si>
  <si>
    <r>
      <rPr>
        <i/>
        <sz val="9"/>
        <rFont val="Calibri"/>
        <family val="2"/>
      </rPr>
      <t>Utilisez les noms Admin 2 des BDOC.</t>
    </r>
  </si>
  <si>
    <r>
      <rPr>
        <i/>
        <sz val="9"/>
        <rFont val="Calibri"/>
        <family val="2"/>
      </rPr>
      <t>Utilisez les données de la dernière enquête démographique, multipliées par le taux de croissance de la population calculé pour chaque année depuis, en tenant compte des déplacements et de la migration au sein de la population cible. Il est conseillé de faire en sorte que tous les clusters utilisent les mêmes données de population totale pour estimer le nombre de cas.</t>
    </r>
  </si>
  <si>
    <r>
      <rPr>
        <sz val="9"/>
        <rFont val="Calibri"/>
        <family val="2"/>
      </rPr>
      <t>Utilisez les données de la dernière enquête démographique en tenant compte de la saisonnalité. On l’estime généralement à l’aide d’une enquête nutritionnelle anthropométrique (ex. une enquête SMART). Il est important d’estimer la prévalence afin de définir les critères d’admission de cas au sein du programme.</t>
    </r>
  </si>
  <si>
    <r>
      <rPr>
        <sz val="9"/>
        <rFont val="Calibri"/>
        <family val="2"/>
      </rPr>
      <t>Utilisez les données de la dernière enquête démographique en tenant compte de la saisonnalité. On l’estime généralement à l’aide d’une enquête nutritionnelle anthropométrique (ex. une enquête SMART). Il est important d’estimer la prévalence afin de définir les critères d’admission de cas au sein du programme. Si seules les données sur la MAG sont disponibles, estimez que la MAS correspond à 20 % de la MAG.</t>
    </r>
  </si>
  <si>
    <r>
      <rPr>
        <sz val="9"/>
        <rFont val="Calibri"/>
        <family val="2"/>
      </rPr>
      <t>Calcul automatique</t>
    </r>
  </si>
  <si>
    <r>
      <rPr>
        <sz val="9"/>
        <rFont val="Calibri"/>
        <family val="2"/>
      </rPr>
      <t>Calcul automatique</t>
    </r>
  </si>
  <si>
    <r>
      <rPr>
        <sz val="9"/>
        <rFont val="Calibri"/>
        <family val="2"/>
      </rPr>
      <t>Calcul automatique</t>
    </r>
  </si>
  <si>
    <r>
      <rPr>
        <sz val="9"/>
        <rFont val="Calibri"/>
        <family val="2"/>
      </rPr>
      <t>Calcul automatique</t>
    </r>
  </si>
  <si>
    <r>
      <rPr>
        <sz val="9"/>
        <rFont val="Calibri"/>
        <family val="2"/>
      </rPr>
      <t>Utilisez les données de l’évaluation nutritionnelle ou du dépistage.  Il est important d’estimer la prévalence afin de définir les critères d’admission de cas au sein du programme.</t>
    </r>
  </si>
  <si>
    <r>
      <rPr>
        <sz val="9"/>
        <rFont val="Calibri"/>
        <family val="2"/>
      </rPr>
      <t>Calcul automatique</t>
    </r>
  </si>
  <si>
    <r>
      <rPr>
        <sz val="9"/>
        <rFont val="Calibri"/>
        <family val="2"/>
      </rPr>
      <t>Calcul automatique</t>
    </r>
  </si>
  <si>
    <r>
      <rPr>
        <b/>
        <sz val="16"/>
        <color rgb="FF0070C0"/>
        <rFont val="Calibri"/>
        <family val="2"/>
      </rPr>
      <t>Interventions préventives – calculs du nombre de cas</t>
    </r>
  </si>
  <si>
    <r>
      <rPr>
        <b/>
        <i/>
        <sz val="10"/>
        <color theme="0"/>
        <rFont val="Tahoma"/>
        <family val="2"/>
      </rPr>
      <t>PANS</t>
    </r>
  </si>
  <si>
    <r>
      <rPr>
        <i/>
        <sz val="10"/>
        <color theme="0"/>
        <rFont val="Tahoma"/>
        <family val="2"/>
      </rPr>
      <t>[Entrez le nom du groupe de population cible (ex. Enfants 6-23 mois)]</t>
    </r>
  </si>
  <si>
    <r>
      <rPr>
        <sz val="10"/>
        <rFont val="Tahoma"/>
        <family val="2"/>
      </rPr>
      <t>A droite, inscrivez la proportion de la population ciblée de la dernière enquête démographique (%)</t>
    </r>
  </si>
  <si>
    <r>
      <rPr>
        <i/>
        <sz val="10"/>
        <rFont val="Tahoma"/>
        <family val="2"/>
      </rPr>
      <t>Durée du programme, mois</t>
    </r>
  </si>
  <si>
    <r>
      <rPr>
        <sz val="10"/>
        <rFont val="Tahoma"/>
        <family val="2"/>
      </rPr>
      <t>Le calcul du nombre de cas est généralement effectué pour un an, mais peut varier à certaines occasions (nouvelle situation d’urgence, plan d’intervention à plus court terme, etc.)</t>
    </r>
  </si>
  <si>
    <r>
      <rPr>
        <i/>
        <sz val="10"/>
        <rFont val="Tahoma"/>
        <family val="2"/>
      </rPr>
      <t>Couverture du programme prévue,%</t>
    </r>
  </si>
  <si>
    <r>
      <rPr>
        <sz val="10"/>
        <rFont val="Tahoma"/>
        <family val="2"/>
      </rPr>
      <t>Il s’agit de la couverture moyenne qui devrait être atteinte par le programme au cours de la période. Pour convenir de la couverture attendue, les clusters prennent généralement en compte la capacité actuelle et la capacité à mettre à l’échelle. Si vous connaissez la couverture moyenne de l’année précédente, basez vos estimations sur ce chiffre pour évaluer le potentiel de mise à l’échelle ou pour revoir les attentes à la baisse.</t>
    </r>
  </si>
  <si>
    <r>
      <rPr>
        <b/>
        <i/>
        <sz val="10"/>
        <color theme="0"/>
        <rFont val="Tahoma"/>
        <family val="2"/>
      </rPr>
      <t>[Inscrivez le nom de l’activité 2 ici (ex. Conseils ANJE)]</t>
    </r>
  </si>
  <si>
    <r>
      <rPr>
        <sz val="10"/>
        <rFont val="Tahoma"/>
        <family val="2"/>
      </rPr>
      <t>A droite, inscrivez la proportion de la population ciblée de la dernière enquête démographique (%)</t>
    </r>
  </si>
  <si>
    <r>
      <rPr>
        <i/>
        <sz val="10"/>
        <rFont val="Tahoma"/>
        <family val="2"/>
      </rPr>
      <t>Durée du programme, mois</t>
    </r>
  </si>
  <si>
    <r>
      <rPr>
        <sz val="10"/>
        <rFont val="Tahoma"/>
        <family val="2"/>
      </rPr>
      <t>Le calcul du nombre de cas est généralement effectué pour un an, mais peut varier à certaines occasions (nouvelle situation d’urgence, plan d’intervention à plus court terme, etc.)</t>
    </r>
  </si>
  <si>
    <r>
      <rPr>
        <i/>
        <sz val="10"/>
        <rFont val="Tahoma"/>
        <family val="2"/>
      </rPr>
      <t>Couverture du programme prévue,%</t>
    </r>
  </si>
  <si>
    <r>
      <rPr>
        <sz val="10"/>
        <rFont val="Tahoma"/>
        <family val="2"/>
      </rPr>
      <t>Il s’agit de la couverture moyenne qui devrait être atteinte par le programme au cours de la période. Pour convenir de la couverture attendue, les clusters prennent généralement en compte la capacité actuelle et la capacité à mettre à l’échelle. Si vous connaissez la couverture moyenne de l’année précédente, basez vos estimations sur ce chiffre pour évaluer le potentiel de mise à l’échelle ou pour revoir les attentes à la baisse.</t>
    </r>
  </si>
  <si>
    <r>
      <rPr>
        <b/>
        <i/>
        <sz val="10"/>
        <color theme="0"/>
        <rFont val="Tahoma"/>
        <family val="2"/>
      </rPr>
      <t>[Inscrivez le nom de l’activité 1 ici (ex. Distribution de MNP)]</t>
    </r>
  </si>
  <si>
    <r>
      <rPr>
        <i/>
        <sz val="10"/>
        <color theme="0"/>
        <rFont val="Tahoma"/>
        <family val="2"/>
      </rPr>
      <t>[Entrez le nom du groupe de population cible (ex. Enfants 6-35 mois)]</t>
    </r>
  </si>
  <si>
    <r>
      <rPr>
        <sz val="10"/>
        <rFont val="Tahoma"/>
        <family val="2"/>
      </rPr>
      <t>A droite, inscrivez la proportion de la population ciblée de la dernière enquête démographique (%)</t>
    </r>
  </si>
  <si>
    <r>
      <rPr>
        <i/>
        <sz val="10"/>
        <rFont val="Tahoma"/>
        <family val="2"/>
      </rPr>
      <t>Durée du programme, mois</t>
    </r>
  </si>
  <si>
    <r>
      <rPr>
        <sz val="10"/>
        <rFont val="Tahoma"/>
        <family val="2"/>
      </rPr>
      <t>Le calcul du nombre de cas est généralement effectué pour un an, mais peut varier à certaines occasions (nouvelle situation d’urgence, plan d’intervention à plus court terme, etc.)</t>
    </r>
  </si>
  <si>
    <r>
      <rPr>
        <i/>
        <sz val="10"/>
        <rFont val="Tahoma"/>
        <family val="2"/>
      </rPr>
      <t>Couverture du programme prévue,%</t>
    </r>
  </si>
  <si>
    <r>
      <rPr>
        <sz val="10"/>
        <rFont val="Tahoma"/>
        <family val="2"/>
      </rPr>
      <t>Il s’agit de la couverture moyenne qui devrait être atteinte par le programme au cours de la période. Pour convenir de la couverture attendue, les clusters prennent généralement en compte la capacité actuelle et la capacité à mettre à l’échelle. Si vous connaissez la couverture moyenne de l’année précédente, basez vos estimations sur ce chiffre pour évaluer le potentiel de mise à l’échelle ou pour revoir les attentes à la baisse.</t>
    </r>
  </si>
  <si>
    <r>
      <rPr>
        <i/>
        <sz val="10"/>
        <color theme="1"/>
        <rFont val="Tahoma"/>
        <family val="2"/>
      </rPr>
      <t>Admin 1</t>
    </r>
  </si>
  <si>
    <r>
      <rPr>
        <i/>
        <sz val="10"/>
        <color theme="1"/>
        <rFont val="Tahoma"/>
        <family val="2"/>
      </rPr>
      <t>Admin 2</t>
    </r>
  </si>
  <si>
    <r>
      <rPr>
        <i/>
        <sz val="10"/>
        <color theme="1"/>
        <rFont val="Tahoma"/>
        <family val="2"/>
      </rPr>
      <t>Population par admin 2 à compter de l’année de vos calculs pour</t>
    </r>
  </si>
  <si>
    <r>
      <rPr>
        <i/>
        <sz val="9"/>
        <rFont val="Tahoma"/>
        <family val="2"/>
      </rPr>
      <t>Utilisez les noms Admin 1 des BDOC.</t>
    </r>
  </si>
  <si>
    <r>
      <rPr>
        <i/>
        <sz val="9"/>
        <rFont val="Tahoma"/>
        <family val="2"/>
      </rPr>
      <t>Utilisez les noms Admin 2 des BDOC.</t>
    </r>
  </si>
  <si>
    <r>
      <rPr>
        <i/>
        <sz val="9"/>
        <rFont val="Tahoma"/>
        <family val="2"/>
      </rPr>
      <t>Utilisez les données de la dernière enquête démographique, multipliées par le taux de croissance de la population calculé pour chaque année depuis, en tenant compte des déplacements et de la migration au sein de la population cible. Il est conseillé de faire en sorte que tous les clusters utilisent les mêmes données de population totale pour estimer le nombre de cas.</t>
    </r>
  </si>
  <si>
    <r>
      <rPr>
        <sz val="9"/>
        <rFont val="Tahoma"/>
        <family val="2"/>
      </rPr>
      <t>Calcul automatique</t>
    </r>
  </si>
  <si>
    <r>
      <rPr>
        <sz val="9"/>
        <rFont val="Tahoma"/>
        <family val="2"/>
      </rPr>
      <t>Calcul automatique</t>
    </r>
  </si>
  <si>
    <r>
      <rPr>
        <sz val="9"/>
        <rFont val="Tahoma"/>
        <family val="2"/>
      </rPr>
      <t>Calcul automatique</t>
    </r>
  </si>
  <si>
    <r>
      <rPr>
        <sz val="9"/>
        <rFont val="Tahoma"/>
        <family val="2"/>
      </rPr>
      <t>Calcul automatique</t>
    </r>
  </si>
  <si>
    <r>
      <rPr>
        <sz val="9"/>
        <rFont val="Tahoma"/>
        <family val="2"/>
      </rPr>
      <t>Calcul automatique</t>
    </r>
  </si>
  <si>
    <r>
      <rPr>
        <sz val="9"/>
        <rFont val="Tahoma"/>
        <family val="2"/>
      </rPr>
      <t>Calcul automatique</t>
    </r>
  </si>
  <si>
    <r>
      <rPr>
        <b/>
        <sz val="16"/>
        <color rgb="FF0070C0"/>
        <rFont val="Calibri"/>
        <family val="2"/>
      </rPr>
      <t>Stocks sélectionnés – prévisions</t>
    </r>
  </si>
  <si>
    <r>
      <rPr>
        <b/>
        <sz val="12"/>
        <color rgb="FFC0504D" tint="-0.249977111117893"/>
        <rFont val="Calibri"/>
        <family val="2"/>
      </rPr>
      <t>Remarque importante :</t>
    </r>
    <r>
      <rPr>
        <b/>
        <sz val="12"/>
        <color theme="1"/>
        <rFont val="Calibri"/>
        <family val="2"/>
      </rPr>
      <t xml:space="preserve"> le but de cette calculatrice d’approvisionnement est de permettre aux CCN de superviser les quantités des principaux produits de base nécessaire pour couvrir les objectifs du cluster. Si elle est utilisée à des fins de planification du programme, il faut l’adapter.</t>
    </r>
  </si>
  <si>
    <r>
      <rPr>
        <sz val="12"/>
        <color theme="1"/>
        <rFont val="Calibri"/>
        <family val="2"/>
      </rPr>
      <t>Pour la prévision de l’approvisionnement en stocks destinés au traitement de la MAS, conformément aux recommandations de l’UNICEF, se référer à la feuille des prévisions de l’approvisionnement en produits de nutrition de 2012 par l’UNICEF (disponible à partir de l’intranet de l’UNICEF).</t>
    </r>
  </si>
  <si>
    <r>
      <rPr>
        <sz val="12"/>
        <color theme="0"/>
        <rFont val="Calibri"/>
        <family val="2"/>
      </rPr>
      <t>Programme</t>
    </r>
  </si>
  <si>
    <r>
      <rPr>
        <sz val="12"/>
        <color theme="0"/>
        <rFont val="Calibri"/>
        <family val="2"/>
      </rPr>
      <t>Cible, bénéficiaires</t>
    </r>
  </si>
  <si>
    <r>
      <rPr>
        <sz val="12"/>
        <color theme="0"/>
        <rFont val="Calibri"/>
        <family val="2"/>
      </rPr>
      <t>Produit de stock</t>
    </r>
  </si>
  <si>
    <r>
      <rPr>
        <sz val="12"/>
        <color theme="0"/>
        <rFont val="Calibri"/>
        <family val="2"/>
      </rPr>
      <t>Nombre de produits par carton</t>
    </r>
  </si>
  <si>
    <r>
      <rPr>
        <sz val="12"/>
        <color theme="0"/>
        <rFont val="Calibri"/>
        <family val="2"/>
      </rPr>
      <t>Nombre de produits par bénéficiaire</t>
    </r>
  </si>
  <si>
    <r>
      <rPr>
        <sz val="12"/>
        <color theme="0"/>
        <rFont val="Calibri"/>
        <family val="2"/>
      </rPr>
      <t>Poids net d’un carton, kg</t>
    </r>
  </si>
  <si>
    <r>
      <rPr>
        <b/>
        <sz val="12"/>
        <color theme="0"/>
        <rFont val="Calibri"/>
        <family val="2"/>
      </rPr>
      <t>Nombre total de stocks nécessaires</t>
    </r>
  </si>
  <si>
    <r>
      <rPr>
        <b/>
        <sz val="12"/>
        <color theme="0"/>
        <rFont val="Calibri"/>
        <family val="2"/>
      </rPr>
      <t>Nombre total de cartons nécessaires</t>
    </r>
  </si>
  <si>
    <r>
      <rPr>
        <b/>
        <sz val="12"/>
        <color theme="0"/>
        <rFont val="Calibri"/>
        <family val="2"/>
      </rPr>
      <t>Poids total (net), Mt</t>
    </r>
  </si>
  <si>
    <r>
      <rPr>
        <sz val="12"/>
        <color theme="0"/>
        <rFont val="Calibri"/>
        <family val="2"/>
      </rPr>
      <t>Commentaires et notes</t>
    </r>
  </si>
  <si>
    <r>
      <rPr>
        <sz val="12"/>
        <color theme="1"/>
        <rFont val="Calibri"/>
        <family val="2"/>
      </rPr>
      <t>Traitement de la MAS (ambulatoire), enfants 6-59 mois</t>
    </r>
  </si>
  <si>
    <r>
      <rPr>
        <sz val="12"/>
        <color theme="1"/>
        <rFont val="Calibri"/>
        <family val="2"/>
      </rPr>
      <t>Aliment thérapeutique à tartiner , sachet 92 g/CAR-150</t>
    </r>
  </si>
  <si>
    <r>
      <rPr>
        <sz val="12"/>
        <color theme="1"/>
        <rFont val="Calibri"/>
        <family val="2"/>
      </rPr>
      <t>Pour le traitement d’un enfant, l’UNICEF recommande 136 sachets + 10 % de sécurité, à savoir un total de 150 sachets (un carton) par enfant. Sur 100 cas MAS, on prévoit que 80 % seront référés en soins ambulatoires et 20 % en soins hospitaliers, avec plus tard un transfert en soins ambulatoires, les fournitures sont donc calculées pour 100% de la cible.</t>
    </r>
  </si>
  <si>
    <r>
      <rPr>
        <sz val="12"/>
        <color theme="1"/>
        <rFont val="Calibri"/>
        <family val="2"/>
      </rPr>
      <t>Traitement hospitalier de la MAS (phase 1), enfants 0-59 mois</t>
    </r>
  </si>
  <si>
    <r>
      <rPr>
        <sz val="12"/>
        <color theme="1"/>
        <rFont val="Calibri"/>
        <family val="2"/>
      </rPr>
      <t>Rég. thérap. F-75,sachet, 102,5 g/CAR-120</t>
    </r>
  </si>
  <si>
    <r>
      <rPr>
        <sz val="12"/>
        <color theme="1"/>
        <rFont val="Calibri"/>
        <family val="2"/>
      </rPr>
      <t xml:space="preserve">Pour le traitement d’un enfant, l’UNICEF recommande 12 sachets + 10 % de sécurité, à savoir un total de 13 sachets par enfant. Sur 100 % de cas MAS, on prévoit que 80 % seront référés en soins ambulatoires et 20 % en soins hospitaliers. </t>
    </r>
  </si>
  <si>
    <r>
      <rPr>
        <sz val="12"/>
        <color theme="1"/>
        <rFont val="Calibri"/>
        <family val="2"/>
      </rPr>
      <t>Traitement hospitalier de la MAS (phase 2), enfants 0-59 mois</t>
    </r>
  </si>
  <si>
    <r>
      <rPr>
        <sz val="12"/>
        <color theme="1"/>
        <rFont val="Calibri"/>
        <family val="2"/>
      </rPr>
      <t xml:space="preserve">  Rég. thérap. F-100, sachet,114 g/CAR-90</t>
    </r>
  </si>
  <si>
    <r>
      <rPr>
        <sz val="12"/>
        <color theme="1"/>
        <rFont val="Calibri"/>
        <family val="2"/>
      </rPr>
      <t xml:space="preserve">Le calcul fourni s’applique aux patients hospitalisés qui passent ensuite en soins ambulatoires avec ATPE. Il estime la quantité d’ATPE nécessaire pour couvrir la transition et les exceptions (enfants qui n’arrivent pas à ingérer les ATPE en phase 2). Pour la transition d’un enfant vers la phase 2, l’UNICEF recommande 4 sachets + 10% de sécurité, à savoir un total de 4,5 sachets par enfant. Sur 100 % de cas MAS, on prévoit que 80 % seront référés en soins ambulatoires et 20 % en soins hospitaliers. </t>
    </r>
  </si>
  <si>
    <r>
      <rPr>
        <sz val="12"/>
        <color theme="1"/>
        <rFont val="Calibri"/>
        <family val="2"/>
      </rPr>
      <t>Traitement de la MAM, enfants 6-59 mois</t>
    </r>
  </si>
  <si>
    <r>
      <rPr>
        <sz val="12"/>
        <color theme="1"/>
        <rFont val="Calibri"/>
        <family val="2"/>
      </rPr>
      <t xml:space="preserve">Aliment supplémentaire à tartiner, sachet 92 g/CAR-150 </t>
    </r>
  </si>
  <si>
    <r>
      <rPr>
        <sz val="12"/>
        <color rgb="FFFF0000"/>
        <rFont val="Calibri"/>
        <family val="2"/>
      </rPr>
      <t>Les LNS prêts à l’emploi sont la norme en situation d’urgence, mais on peut également opter pour des CSB++/WSB++ ou les privilégier ; la ration standard serait de 200 g/p/jour (y compris les produits aux fins de partage) ; ceci doit être ajouté en option.</t>
    </r>
  </si>
  <si>
    <r>
      <rPr>
        <sz val="12"/>
        <color theme="1"/>
        <rFont val="Calibri"/>
        <family val="2"/>
      </rPr>
      <t>Traitement de la MA, FEA</t>
    </r>
  </si>
  <si>
    <r>
      <rPr>
        <sz val="12"/>
        <color theme="1"/>
        <rFont val="Calibri"/>
        <family val="2"/>
      </rPr>
      <t xml:space="preserve">Super-céréales (CSB+) /SAC-25 kg </t>
    </r>
  </si>
  <si>
    <r>
      <rPr>
        <sz val="12"/>
        <rFont val="Calibri"/>
        <family val="2"/>
      </rPr>
      <t>La ration standard de super-céréales prévoit 200-250 g/p/jour plus 20-25 g d’huile, ce qui revient à environ 15 kg de CSB+  (60 % d’un sac de 25 kg) par femme par traitement</t>
    </r>
  </si>
  <si>
    <r>
      <rPr>
        <sz val="12"/>
        <color theme="1"/>
        <rFont val="Calibri"/>
        <family val="2"/>
      </rPr>
      <t>PANS, enfants</t>
    </r>
  </si>
  <si>
    <r>
      <rPr>
        <sz val="12"/>
        <color theme="1"/>
        <rFont val="Calibri"/>
        <family val="2"/>
      </rPr>
      <t xml:space="preserve">Super-céréales Plus (CSB++) /SAC-1,5 kg </t>
    </r>
  </si>
  <si>
    <r>
      <rPr>
        <b/>
        <sz val="12"/>
        <color theme="1"/>
        <rFont val="Calibri"/>
        <family val="2"/>
      </rPr>
      <t>OU</t>
    </r>
    <r>
      <rPr>
        <sz val="12"/>
        <color theme="1"/>
        <rFont val="Calibri"/>
        <family val="2"/>
      </rPr>
      <t xml:space="preserve"> aliment supplémentaire à tartiner, pot. 325 g/CAR-36</t>
    </r>
  </si>
  <si>
    <r>
      <rPr>
        <sz val="12"/>
        <rFont val="Calibri"/>
        <family val="2"/>
      </rPr>
      <t>La quantité moyenne de LNS est généralement 46 g (50 g) de sachets/p/jour, mais peut varier en fonction des ressources disponibles.</t>
    </r>
  </si>
  <si>
    <r>
      <rPr>
        <sz val="12"/>
        <color theme="1"/>
        <rFont val="Calibri"/>
        <family val="2"/>
      </rPr>
      <t>ANJE-U (alimentation artificielle), enfants 0-5 mois</t>
    </r>
  </si>
  <si>
    <r>
      <rPr>
        <sz val="12"/>
        <color rgb="FFFF0000"/>
        <rFont val="Calibri"/>
        <family val="2"/>
      </rPr>
      <t>Indiquez le nombre de bénéficiaires cibles ici.</t>
    </r>
  </si>
  <si>
    <r>
      <rPr>
        <sz val="12"/>
        <color theme="1"/>
        <rFont val="Calibri"/>
        <family val="2"/>
      </rPr>
      <t>Préparation pour nourrissons prête à l’emploi, bouteille 200 g / paquet de 6</t>
    </r>
  </si>
  <si>
    <r>
      <rPr>
        <sz val="12"/>
        <color theme="1"/>
        <rFont val="Calibri"/>
        <family val="2"/>
      </rPr>
      <t>Aux fins du calcul, on suggère en moyenne 750 ml de préparation liquide par jour (total : 135 litres pour 6 mois)</t>
    </r>
  </si>
  <si>
    <r>
      <rPr>
        <b/>
        <sz val="12"/>
        <color theme="1"/>
        <rFont val="Calibri"/>
        <family val="2"/>
      </rPr>
      <t xml:space="preserve">OU </t>
    </r>
    <r>
      <rPr>
        <sz val="12"/>
        <color theme="1"/>
        <rFont val="Calibri"/>
        <family val="2"/>
      </rPr>
      <t>préparation pour nourrissons en poudre / BOÎTE DE CONSERVE 400 g</t>
    </r>
  </si>
  <si>
    <r>
      <rPr>
        <sz val="12"/>
        <color theme="1"/>
        <rFont val="Calibri"/>
        <family val="2"/>
      </rPr>
      <t>Aux fins du calcul, on suggère en moyenne 50 boîtes de conserve contenant 400 g de préparation en poudre (total : 20 kg pour 6 mois)</t>
    </r>
  </si>
  <si>
    <t>(blank)</t>
  </si>
  <si>
    <t>Grand Total</t>
  </si>
  <si>
    <r>
      <rPr>
        <sz val="12"/>
        <color theme="1"/>
        <rFont val="Calibri"/>
        <family val="2"/>
      </rPr>
      <t>Admin 1</t>
    </r>
  </si>
  <si>
    <r>
      <rPr>
        <sz val="12"/>
        <color theme="1"/>
        <rFont val="Calibri"/>
        <family val="2"/>
      </rPr>
      <t>Admin 2</t>
    </r>
  </si>
  <si>
    <r>
      <rPr>
        <sz val="12"/>
        <color theme="1"/>
        <rFont val="Calibri"/>
        <family val="2"/>
      </rPr>
      <t>Population</t>
    </r>
  </si>
  <si>
    <r>
      <rPr>
        <sz val="12"/>
        <color theme="1"/>
        <rFont val="Calibri"/>
        <family val="2"/>
      </rPr>
      <t>MAG</t>
    </r>
  </si>
  <si>
    <r>
      <rPr>
        <sz val="12"/>
        <color theme="1"/>
        <rFont val="Calibri"/>
        <family val="2"/>
      </rPr>
      <t>MAS</t>
    </r>
  </si>
  <si>
    <r>
      <rPr>
        <sz val="12"/>
        <color theme="1"/>
        <rFont val="Calibri"/>
        <family val="2"/>
      </rPr>
      <t>Enfants avec MAS nécessitant une prise en charge</t>
    </r>
  </si>
  <si>
    <r>
      <rPr>
        <sz val="12"/>
        <color theme="1"/>
        <rFont val="Calibri"/>
        <family val="2"/>
      </rPr>
      <t>Enfants avec MAS – cible</t>
    </r>
  </si>
  <si>
    <r>
      <rPr>
        <sz val="12"/>
        <color theme="1"/>
        <rFont val="Calibri"/>
        <family val="2"/>
      </rPr>
      <t>Enfants avec MAM nécessitant une prise en charge</t>
    </r>
  </si>
  <si>
    <r>
      <rPr>
        <sz val="12"/>
        <color theme="1"/>
        <rFont val="Calibri"/>
        <family val="2"/>
      </rPr>
      <t>Enfants avec MAM – cible</t>
    </r>
  </si>
  <si>
    <r>
      <rPr>
        <sz val="12"/>
        <color theme="1"/>
        <rFont val="Calibri"/>
        <family val="2"/>
      </rPr>
      <t>Taux de MA parmi mes FEA</t>
    </r>
  </si>
  <si>
    <r>
      <rPr>
        <sz val="12"/>
        <color theme="1"/>
        <rFont val="Calibri"/>
        <family val="2"/>
      </rPr>
      <t>FEA avec MA nécessitant une prise en charge</t>
    </r>
  </si>
  <si>
    <r>
      <rPr>
        <sz val="12"/>
        <color theme="1"/>
        <rFont val="Calibri"/>
        <family val="2"/>
      </rPr>
      <t>FEA avec MA – cible</t>
    </r>
  </si>
  <si>
    <r>
      <rPr>
        <sz val="12"/>
        <color theme="1"/>
        <rFont val="Calibri"/>
        <family val="2"/>
      </rPr>
      <t>Admin 1</t>
    </r>
  </si>
  <si>
    <r>
      <rPr>
        <sz val="12"/>
        <color theme="1"/>
        <rFont val="Calibri"/>
        <family val="2"/>
      </rPr>
      <t>Admin 2</t>
    </r>
  </si>
  <si>
    <r>
      <rPr>
        <sz val="12"/>
        <color theme="1"/>
        <rFont val="Calibri"/>
        <family val="2"/>
      </rPr>
      <t>Population</t>
    </r>
  </si>
  <si>
    <r>
      <rPr>
        <sz val="12"/>
        <color theme="1"/>
        <rFont val="Calibri"/>
        <family val="2"/>
      </rPr>
      <t>Patients de PANS nécessitant une prise en charge</t>
    </r>
  </si>
  <si>
    <r>
      <rPr>
        <sz val="12"/>
        <color theme="1"/>
        <rFont val="Calibri"/>
        <family val="2"/>
      </rPr>
      <t>PANS – cible</t>
    </r>
  </si>
  <si>
    <r>
      <rPr>
        <sz val="12"/>
        <color theme="1"/>
        <rFont val="Calibri"/>
        <family val="2"/>
      </rPr>
      <t>Intervention 1 – nécessitant une prise en charge</t>
    </r>
  </si>
  <si>
    <r>
      <rPr>
        <sz val="12"/>
        <color theme="1"/>
        <rFont val="Calibri"/>
        <family val="2"/>
      </rPr>
      <t>Intervention 1 – cible</t>
    </r>
  </si>
  <si>
    <r>
      <rPr>
        <sz val="12"/>
        <color theme="1"/>
        <rFont val="Calibri"/>
        <family val="2"/>
      </rPr>
      <t>Intervention 2 – nécessitant une prise en charge</t>
    </r>
  </si>
  <si>
    <r>
      <rPr>
        <sz val="12"/>
        <color theme="1"/>
        <rFont val="Calibri"/>
        <family val="2"/>
      </rPr>
      <t>Intervention 2 – cible</t>
    </r>
  </si>
  <si>
    <t>Le calcul du nombre de cas est généralement effectué pour un an, mais peut varier à certaines occasions (nouvelle situation d’urgence, plan d’intervention à plus court terme, etc.)</t>
  </si>
  <si>
    <t>Taux de MAS,% (PPT ou PB, selon vos critères d’admission)</t>
  </si>
  <si>
    <t>Taux de MAG,% (PPT ou PB, selon vos critères d’admission)</t>
  </si>
  <si>
    <t>[Entrez le nom du groupe de population cible (ex. Enfants 0-24 mois)]</t>
  </si>
  <si>
    <t>Indiquez le nombre de produits par bénéficiaire (convenu au niveau national) ici</t>
  </si>
  <si>
    <t>Nb de [inscrire le nom du groupe de population cible (ex. Enfants 6-23 mois)] nécessitant [indiquez le nom de l'activité 1 (ex. PANS)]</t>
  </si>
  <si>
    <t>Nb de [inscrire le nom du groupe de population cible (ex. Enfants 0-24 mois)] nécessitant [indiquez le nom de l'activité 2 (ex. conseils ANJE)]</t>
  </si>
  <si>
    <t>Nb de [inscrire le nom du groupe de population cible (ex. Enfants 6-35 mois)] nécessitant [indiquez le nom de l'activité 1 (ex. distribution de MNP)]</t>
  </si>
  <si>
    <t>Somme des cas ciblés par le cluster pour [indiquez le nom de l'activité 1 (ex. PANS)]</t>
  </si>
  <si>
    <t>Somme des cas ciblés par le cluster [indiquez le nom de l'activité 2 (ex. conseils ANJE)]</t>
  </si>
  <si>
    <t>Somme des cas ciblés par le cluster [indiquez le nom de l'activité 1 (ex. distribution de MNP)]</t>
  </si>
  <si>
    <t>Etiquettes de lignes</t>
  </si>
  <si>
    <t>Etiquettes de ligne</t>
  </si>
  <si>
    <t>Somme des enfants 6-59 mo nécessitant une PC de la MAS</t>
  </si>
  <si>
    <t>Somme des enfants 6-59 mo nécessitant une PC de la MAM</t>
  </si>
  <si>
    <t>Somme des cas ciblés par le cluster pour la PC de la MAS</t>
  </si>
  <si>
    <t>Somme des cas ciblés par le cluster pour la PC de la MAM</t>
  </si>
  <si>
    <t>Nb de FEA nécessitant une PC de la MA</t>
  </si>
  <si>
    <t>Somme des cas ciblés par le cluster pour la PC de la MA chez les FEA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</si>
</sst>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
  </numFmts>
  <fonts count="39" x14ac:knownFonts="1">
    <font>
      <sz val="12"/>
      <color theme="1"/>
      <name val="Times New Roman"/>
      <family val="2"/>
    </font>
    <font>
      <sz val="10"/>
      <color theme="1"/>
      <name val="Tahoma"/>
      <family val="2"/>
    </font>
    <font>
      <i/>
      <sz val="10"/>
      <color theme="1"/>
      <name val="Tahoma"/>
      <family val="2"/>
    </font>
    <font>
      <sz val="10"/>
      <name val="Tahoma"/>
      <family val="2"/>
    </font>
    <font>
      <i/>
      <sz val="10"/>
      <name val="Tahoma"/>
      <family val="2"/>
    </font>
    <font>
      <i/>
      <sz val="9"/>
      <name val="Tahoma"/>
      <family val="2"/>
    </font>
    <font>
      <sz val="9"/>
      <name val="Tahoma"/>
      <family val="2"/>
    </font>
    <font>
      <sz val="10"/>
      <color rgb="FFFF0000"/>
      <name val="Tahoma"/>
      <family val="2"/>
    </font>
    <font>
      <i/>
      <sz val="10"/>
      <color theme="0"/>
      <name val="Tahoma"/>
      <family val="2"/>
    </font>
    <font>
      <sz val="10"/>
      <color theme="1"/>
      <name val="Calibri"/>
      <family val="2"/>
      <scheme val="minor"/>
    </font>
    <font>
      <i/>
      <sz val="10"/>
      <name val="Calibri"/>
      <family val="2"/>
      <scheme val="minor"/>
    </font>
    <font>
      <sz val="10"/>
      <name val="Calibri"/>
      <family val="2"/>
      <scheme val="minor"/>
    </font>
    <font>
      <i/>
      <sz val="10"/>
      <color theme="1"/>
      <name val="Calibri"/>
      <family val="2"/>
      <scheme val="minor"/>
    </font>
    <font>
      <i/>
      <sz val="9"/>
      <name val="Calibri"/>
      <family val="2"/>
      <scheme val="minor"/>
    </font>
    <font>
      <sz val="9"/>
      <name val="Calibri"/>
      <family val="2"/>
      <scheme val="minor"/>
    </font>
    <font>
      <b/>
      <sz val="16"/>
      <color rgb="FF0070C0"/>
      <name val="Calibri"/>
      <family val="2"/>
      <scheme val="minor"/>
    </font>
    <font>
      <sz val="12"/>
      <name val="Calibri"/>
      <family val="2"/>
      <scheme val="minor"/>
    </font>
    <font>
      <b/>
      <i/>
      <sz val="10"/>
      <color theme="0"/>
      <name val="Tahoma"/>
      <family val="2"/>
    </font>
    <font>
      <sz val="12"/>
      <color theme="1"/>
      <name val="Calibri"/>
      <family val="2"/>
      <scheme val="minor"/>
    </font>
    <font>
      <b/>
      <sz val="12"/>
      <color theme="1"/>
      <name val="Calibri"/>
      <family val="2"/>
      <scheme val="minor"/>
    </font>
    <font>
      <sz val="12"/>
      <color theme="0"/>
      <name val="Calibri"/>
      <family val="2"/>
      <scheme val="minor"/>
    </font>
    <font>
      <sz val="12"/>
      <color rgb="FFFF0000"/>
      <name val="Calibri"/>
      <family val="2"/>
      <scheme val="minor"/>
    </font>
    <font>
      <b/>
      <sz val="12"/>
      <color theme="0"/>
      <name val="Calibri"/>
      <family val="2"/>
      <scheme val="minor"/>
    </font>
    <font>
      <b/>
      <sz val="16"/>
      <color rgb="FF0070C0"/>
      <name val="Calibri"/>
      <family val="2"/>
    </font>
    <font>
      <i/>
      <sz val="10"/>
      <name val="Calibri"/>
      <family val="2"/>
    </font>
    <font>
      <sz val="10"/>
      <name val="Calibri"/>
      <family val="2"/>
    </font>
    <font>
      <sz val="8"/>
      <color theme="1"/>
      <name val="Calibri"/>
      <family val="2"/>
    </font>
    <font>
      <i/>
      <sz val="10"/>
      <color theme="1"/>
      <name val="Calibri"/>
      <family val="2"/>
    </font>
    <font>
      <i/>
      <sz val="9"/>
      <name val="Calibri"/>
      <family val="2"/>
    </font>
    <font>
      <sz val="9"/>
      <name val="Calibri"/>
      <family val="2"/>
    </font>
    <font>
      <b/>
      <sz val="12"/>
      <color rgb="FFC0504D" tint="-0.249977111117893"/>
      <name val="Calibri"/>
      <family val="2"/>
    </font>
    <font>
      <b/>
      <sz val="12"/>
      <color theme="1"/>
      <name val="Calibri"/>
      <family val="2"/>
    </font>
    <font>
      <sz val="12"/>
      <color theme="1"/>
      <name val="Calibri"/>
      <family val="2"/>
    </font>
    <font>
      <sz val="12"/>
      <color theme="0"/>
      <name val="Calibri"/>
      <family val="2"/>
    </font>
    <font>
      <b/>
      <sz val="12"/>
      <color theme="0"/>
      <name val="Calibri"/>
      <family val="2"/>
    </font>
    <font>
      <sz val="12"/>
      <color rgb="FFFF0000"/>
      <name val="Calibri"/>
      <family val="2"/>
    </font>
    <font>
      <sz val="12"/>
      <name val="Calibri"/>
      <family val="2"/>
    </font>
    <font>
      <b/>
      <sz val="9"/>
      <color indexed="81"/>
      <name val="Tahoma"/>
      <family val="2"/>
    </font>
    <font>
      <sz val="9"/>
      <color indexed="81"/>
      <name val="Tahoma"/>
      <family val="2"/>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5" tint="0.39997558519241921"/>
        <bgColor indexed="64"/>
      </patternFill>
    </fill>
    <fill>
      <patternFill patternType="solid">
        <fgColor theme="4" tint="-0.249977111117893"/>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rgb="FFFF0000"/>
      </left>
      <right style="thin">
        <color rgb="FFFF0000"/>
      </right>
      <top style="thin">
        <color rgb="FFFF0000"/>
      </top>
      <bottom style="thin">
        <color rgb="FFFF0000"/>
      </bottom>
      <diagonal/>
    </border>
    <border>
      <left/>
      <right/>
      <top style="thin">
        <color indexed="64"/>
      </top>
      <bottom style="thin">
        <color indexed="64"/>
      </bottom>
      <diagonal/>
    </border>
    <border>
      <left style="thin">
        <color rgb="FFFF0000"/>
      </left>
      <right style="thin">
        <color rgb="FFFF0000"/>
      </right>
      <top/>
      <bottom style="thin">
        <color rgb="FFFF0000"/>
      </bottom>
      <diagonal/>
    </border>
    <border>
      <left style="thin">
        <color rgb="FFFF0000"/>
      </left>
      <right/>
      <top/>
      <bottom style="thin">
        <color rgb="FFFF0000"/>
      </bottom>
      <diagonal/>
    </border>
    <border>
      <left/>
      <right style="thin">
        <color rgb="FFFF0000"/>
      </right>
      <top style="thin">
        <color indexed="64"/>
      </top>
      <bottom style="thin">
        <color indexed="64"/>
      </bottom>
      <diagonal/>
    </border>
    <border>
      <left/>
      <right style="thin">
        <color rgb="FFFF0000"/>
      </right>
      <top style="thin">
        <color rgb="FFFF0000"/>
      </top>
      <bottom style="thin">
        <color rgb="FFFF0000"/>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s>
  <cellStyleXfs count="1">
    <xf numFmtId="0" fontId="0" fillId="0" borderId="0"/>
  </cellStyleXfs>
  <cellXfs count="124">
    <xf numFmtId="0" fontId="0" fillId="0" borderId="0" xfId="0"/>
    <xf numFmtId="0" fontId="1" fillId="0" borderId="0" xfId="0" applyFont="1"/>
    <xf numFmtId="3" fontId="1" fillId="0" borderId="0" xfId="0" applyNumberFormat="1" applyFont="1"/>
    <xf numFmtId="0" fontId="2" fillId="0" borderId="0" xfId="0" applyFont="1" applyAlignment="1">
      <alignment horizontal="center" vertical="center" wrapText="1"/>
    </xf>
    <xf numFmtId="3" fontId="3" fillId="2" borderId="2" xfId="0" applyNumberFormat="1" applyFont="1" applyFill="1" applyBorder="1"/>
    <xf numFmtId="3" fontId="3" fillId="2" borderId="1" xfId="0" applyNumberFormat="1" applyFont="1" applyFill="1" applyBorder="1"/>
    <xf numFmtId="0" fontId="4" fillId="0" borderId="0" xfId="0" applyFont="1" applyFill="1" applyAlignment="1">
      <alignment horizontal="center" vertical="center"/>
    </xf>
    <xf numFmtId="0" fontId="3" fillId="0" borderId="0" xfId="0" applyFont="1"/>
    <xf numFmtId="3" fontId="3" fillId="0" borderId="4" xfId="0" applyNumberFormat="1" applyFont="1" applyBorder="1"/>
    <xf numFmtId="0" fontId="5" fillId="0" borderId="0" xfId="0" applyFont="1" applyFill="1" applyAlignment="1">
      <alignment horizontal="center" vertical="center" wrapText="1"/>
    </xf>
    <xf numFmtId="3" fontId="6" fillId="3"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3" fontId="3" fillId="0" borderId="6" xfId="0" applyNumberFormat="1" applyFont="1" applyBorder="1"/>
    <xf numFmtId="0" fontId="2" fillId="4" borderId="1" xfId="0" applyFont="1" applyFill="1" applyBorder="1" applyAlignment="1">
      <alignment horizontal="center" vertical="center" wrapText="1"/>
    </xf>
    <xf numFmtId="3" fontId="2" fillId="4" borderId="1" xfId="0" applyNumberFormat="1" applyFont="1" applyFill="1" applyBorder="1" applyAlignment="1">
      <alignment horizontal="center" vertical="center" wrapText="1"/>
    </xf>
    <xf numFmtId="0" fontId="2" fillId="6" borderId="1" xfId="0" applyFont="1" applyFill="1" applyBorder="1" applyAlignment="1">
      <alignment horizontal="center" vertical="center" wrapText="1"/>
    </xf>
    <xf numFmtId="3" fontId="2" fillId="6"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1" fillId="0" borderId="0" xfId="0" applyFont="1" applyFill="1"/>
    <xf numFmtId="0" fontId="2" fillId="0" borderId="0" xfId="0" applyFont="1" applyFill="1" applyAlignment="1">
      <alignment horizontal="center" vertical="center" wrapText="1"/>
    </xf>
    <xf numFmtId="0" fontId="3" fillId="0" borderId="0" xfId="0" applyFont="1" applyFill="1"/>
    <xf numFmtId="164" fontId="1" fillId="0" borderId="0" xfId="0" applyNumberFormat="1" applyFont="1" applyFill="1" applyBorder="1"/>
    <xf numFmtId="3" fontId="7" fillId="0" borderId="0" xfId="0" applyNumberFormat="1" applyFont="1" applyFill="1" applyBorder="1" applyAlignment="1">
      <alignment vertical="center" wrapText="1"/>
    </xf>
    <xf numFmtId="3" fontId="3" fillId="0" borderId="0" xfId="0" applyNumberFormat="1" applyFont="1" applyFill="1" applyBorder="1" applyAlignment="1">
      <alignment vertical="center" wrapText="1"/>
    </xf>
    <xf numFmtId="0" fontId="8" fillId="4" borderId="1" xfId="0" applyFont="1" applyFill="1" applyBorder="1" applyAlignment="1">
      <alignment horizontal="center" vertical="center" wrapText="1"/>
    </xf>
    <xf numFmtId="164" fontId="1" fillId="0" borderId="9" xfId="0" applyNumberFormat="1" applyFont="1" applyBorder="1"/>
    <xf numFmtId="3" fontId="1" fillId="0" borderId="9" xfId="0" applyNumberFormat="1" applyFont="1" applyBorder="1"/>
    <xf numFmtId="0" fontId="3" fillId="0" borderId="6" xfId="0" applyFont="1" applyFill="1" applyBorder="1" applyAlignment="1">
      <alignment horizontal="left" vertical="center"/>
    </xf>
    <xf numFmtId="0" fontId="3" fillId="0" borderId="4" xfId="0" applyFont="1" applyBorder="1" applyAlignment="1">
      <alignment horizontal="left"/>
    </xf>
    <xf numFmtId="9" fontId="1" fillId="0" borderId="9" xfId="0" applyNumberFormat="1" applyFont="1" applyBorder="1"/>
    <xf numFmtId="0" fontId="0" fillId="0" borderId="0" xfId="0" applyAlignment="1">
      <alignment horizontal="left"/>
    </xf>
    <xf numFmtId="0" fontId="0" fillId="0" borderId="0" xfId="0" applyAlignment="1">
      <alignment horizontal="left" indent="1"/>
    </xf>
    <xf numFmtId="0" fontId="0" fillId="0" borderId="0" xfId="0" applyNumberFormat="1"/>
    <xf numFmtId="0" fontId="0" fillId="0" borderId="0" xfId="0" pivotButton="1" applyAlignment="1">
      <alignment wrapText="1"/>
    </xf>
    <xf numFmtId="0" fontId="0" fillId="0" borderId="0" xfId="0" applyAlignment="1">
      <alignment wrapText="1"/>
    </xf>
    <xf numFmtId="0" fontId="0" fillId="0" borderId="0" xfId="0" applyAlignment="1">
      <alignment horizontal="center" wrapText="1"/>
    </xf>
    <xf numFmtId="0" fontId="0" fillId="0" borderId="0" xfId="0" applyNumberFormat="1" applyAlignment="1">
      <alignment horizontal="center"/>
    </xf>
    <xf numFmtId="0" fontId="0" fillId="0" borderId="0" xfId="0" applyAlignment="1">
      <alignment horizontal="center"/>
    </xf>
    <xf numFmtId="0" fontId="9" fillId="0" borderId="0" xfId="0" applyFont="1"/>
    <xf numFmtId="3" fontId="9" fillId="0" borderId="0" xfId="0" applyNumberFormat="1" applyFont="1"/>
    <xf numFmtId="0" fontId="9" fillId="0" borderId="0" xfId="0" applyFont="1" applyFill="1"/>
    <xf numFmtId="0" fontId="10" fillId="4" borderId="1" xfId="0" applyFont="1" applyFill="1" applyBorder="1" applyAlignment="1">
      <alignment horizontal="center" vertical="center" wrapText="1"/>
    </xf>
    <xf numFmtId="164" fontId="9" fillId="0" borderId="4" xfId="0" applyNumberFormat="1" applyFont="1" applyBorder="1"/>
    <xf numFmtId="165" fontId="9" fillId="0" borderId="4" xfId="0" applyNumberFormat="1" applyFont="1" applyBorder="1"/>
    <xf numFmtId="3" fontId="9" fillId="0" borderId="4" xfId="0" applyNumberFormat="1" applyFont="1" applyBorder="1"/>
    <xf numFmtId="9" fontId="9" fillId="0" borderId="4" xfId="0" applyNumberFormat="1" applyFont="1" applyBorder="1"/>
    <xf numFmtId="0" fontId="12" fillId="4" borderId="1" xfId="0" applyFont="1" applyFill="1" applyBorder="1" applyAlignment="1">
      <alignment horizontal="center" vertical="center" wrapText="1"/>
    </xf>
    <xf numFmtId="3" fontId="12" fillId="4" borderId="1" xfId="0" applyNumberFormat="1" applyFont="1" applyFill="1" applyBorder="1" applyAlignment="1">
      <alignment horizontal="center" vertical="center" wrapText="1"/>
    </xf>
    <xf numFmtId="0" fontId="12" fillId="6" borderId="1" xfId="0" applyFont="1" applyFill="1" applyBorder="1" applyAlignment="1">
      <alignment horizontal="center" vertical="center" wrapText="1"/>
    </xf>
    <xf numFmtId="3" fontId="12" fillId="6" borderId="1" xfId="0" applyNumberFormat="1" applyFont="1" applyFill="1" applyBorder="1" applyAlignment="1">
      <alignment horizontal="center" vertical="center" wrapText="1"/>
    </xf>
    <xf numFmtId="0" fontId="12" fillId="0" borderId="0" xfId="0" applyFont="1" applyFill="1" applyAlignment="1">
      <alignment horizontal="center" vertical="center" wrapText="1"/>
    </xf>
    <xf numFmtId="0" fontId="12" fillId="0" borderId="0" xfId="0" applyFont="1" applyAlignment="1">
      <alignment horizontal="center" vertical="center" wrapText="1"/>
    </xf>
    <xf numFmtId="0" fontId="13" fillId="3" borderId="1" xfId="0" applyFont="1" applyFill="1" applyBorder="1" applyAlignment="1">
      <alignment horizontal="center" vertical="center" wrapText="1"/>
    </xf>
    <xf numFmtId="3" fontId="14" fillId="3" borderId="1" xfId="0" applyNumberFormat="1" applyFont="1" applyFill="1" applyBorder="1" applyAlignment="1">
      <alignment horizontal="center" vertical="center" wrapText="1"/>
    </xf>
    <xf numFmtId="0" fontId="13" fillId="0" borderId="0" xfId="0" applyFont="1" applyFill="1" applyAlignment="1">
      <alignment horizontal="center" vertical="center" wrapText="1"/>
    </xf>
    <xf numFmtId="0" fontId="13" fillId="3" borderId="0" xfId="0" applyFont="1" applyFill="1" applyBorder="1" applyAlignment="1">
      <alignment horizontal="center" vertical="center" wrapText="1"/>
    </xf>
    <xf numFmtId="0" fontId="11" fillId="0" borderId="6" xfId="0" applyFont="1" applyFill="1" applyBorder="1" applyAlignment="1">
      <alignment horizontal="left" vertical="center"/>
    </xf>
    <xf numFmtId="3" fontId="11" fillId="0" borderId="6" xfId="0" applyNumberFormat="1" applyFont="1" applyBorder="1"/>
    <xf numFmtId="164" fontId="9" fillId="0" borderId="6" xfId="0" applyNumberFormat="1" applyFont="1" applyBorder="1"/>
    <xf numFmtId="164" fontId="9" fillId="0" borderId="7" xfId="0" applyNumberFormat="1" applyFont="1" applyBorder="1"/>
    <xf numFmtId="3" fontId="11" fillId="2" borderId="1" xfId="0" applyNumberFormat="1" applyFont="1" applyFill="1" applyBorder="1"/>
    <xf numFmtId="0" fontId="10" fillId="0" borderId="0" xfId="0" applyFont="1" applyFill="1" applyAlignment="1">
      <alignment horizontal="center" vertical="center"/>
    </xf>
    <xf numFmtId="0" fontId="11" fillId="0" borderId="4" xfId="0" applyFont="1" applyBorder="1" applyAlignment="1">
      <alignment horizontal="left"/>
    </xf>
    <xf numFmtId="3" fontId="11" fillId="0" borderId="4" xfId="0" applyNumberFormat="1" applyFont="1" applyBorder="1"/>
    <xf numFmtId="0" fontId="11" fillId="0" borderId="0" xfId="0" applyFont="1" applyFill="1"/>
    <xf numFmtId="0" fontId="11" fillId="0" borderId="0" xfId="0" applyFont="1"/>
    <xf numFmtId="0" fontId="15" fillId="0" borderId="0" xfId="0" applyFont="1"/>
    <xf numFmtId="0" fontId="0" fillId="2" borderId="0" xfId="0" applyFill="1"/>
    <xf numFmtId="0" fontId="18" fillId="0" borderId="0" xfId="0" applyFont="1"/>
    <xf numFmtId="0" fontId="19" fillId="0" borderId="0" xfId="0" applyFont="1"/>
    <xf numFmtId="0" fontId="18" fillId="0" borderId="0" xfId="0" applyFont="1" applyAlignment="1">
      <alignment wrapText="1"/>
    </xf>
    <xf numFmtId="0" fontId="18" fillId="3" borderId="1" xfId="0" applyFont="1" applyFill="1" applyBorder="1"/>
    <xf numFmtId="3" fontId="18" fillId="3" borderId="1" xfId="0" applyNumberFormat="1" applyFont="1" applyFill="1" applyBorder="1"/>
    <xf numFmtId="0" fontId="18" fillId="3" borderId="10" xfId="0" applyFont="1" applyFill="1" applyBorder="1"/>
    <xf numFmtId="3" fontId="18" fillId="3" borderId="10" xfId="0" applyNumberFormat="1" applyFont="1" applyFill="1" applyBorder="1"/>
    <xf numFmtId="0" fontId="18" fillId="3" borderId="3" xfId="0" applyFont="1" applyFill="1" applyBorder="1"/>
    <xf numFmtId="0" fontId="21" fillId="0" borderId="4" xfId="0" applyFont="1" applyBorder="1" applyAlignment="1">
      <alignment wrapText="1"/>
    </xf>
    <xf numFmtId="0" fontId="18" fillId="3" borderId="12" xfId="0" applyFont="1" applyFill="1" applyBorder="1"/>
    <xf numFmtId="0" fontId="18" fillId="3" borderId="14" xfId="0" applyFont="1" applyFill="1" applyBorder="1"/>
    <xf numFmtId="0" fontId="18" fillId="3" borderId="11" xfId="0" applyFont="1" applyFill="1" applyBorder="1"/>
    <xf numFmtId="0" fontId="18" fillId="3" borderId="15" xfId="0" applyFont="1" applyFill="1" applyBorder="1"/>
    <xf numFmtId="3" fontId="18" fillId="3" borderId="13" xfId="0" applyNumberFormat="1" applyFont="1" applyFill="1" applyBorder="1"/>
    <xf numFmtId="0" fontId="18" fillId="3" borderId="2" xfId="0" applyFont="1" applyFill="1" applyBorder="1"/>
    <xf numFmtId="0" fontId="19" fillId="3" borderId="13" xfId="0" applyFont="1" applyFill="1" applyBorder="1"/>
    <xf numFmtId="3" fontId="18" fillId="3" borderId="2" xfId="0" applyNumberFormat="1" applyFont="1" applyFill="1" applyBorder="1"/>
    <xf numFmtId="0" fontId="20" fillId="7" borderId="20" xfId="0" applyFont="1" applyFill="1" applyBorder="1" applyAlignment="1">
      <alignment horizontal="center" wrapText="1"/>
    </xf>
    <xf numFmtId="0" fontId="20" fillId="7" borderId="21" xfId="0" applyFont="1" applyFill="1" applyBorder="1" applyAlignment="1">
      <alignment horizontal="center" wrapText="1"/>
    </xf>
    <xf numFmtId="0" fontId="20" fillId="7" borderId="22" xfId="0" applyFont="1" applyFill="1" applyBorder="1" applyAlignment="1">
      <alignment horizontal="center" wrapText="1"/>
    </xf>
    <xf numFmtId="0" fontId="22" fillId="7" borderId="20" xfId="0" applyFont="1" applyFill="1" applyBorder="1" applyAlignment="1">
      <alignment horizontal="center" wrapText="1"/>
    </xf>
    <xf numFmtId="0" fontId="22" fillId="7" borderId="21" xfId="0" applyFont="1" applyFill="1" applyBorder="1" applyAlignment="1">
      <alignment horizontal="center" wrapText="1"/>
    </xf>
    <xf numFmtId="3" fontId="19" fillId="3" borderId="19" xfId="0" applyNumberFormat="1" applyFont="1" applyFill="1" applyBorder="1"/>
    <xf numFmtId="3" fontId="19" fillId="3" borderId="2" xfId="0" applyNumberFormat="1" applyFont="1" applyFill="1" applyBorder="1"/>
    <xf numFmtId="3" fontId="19" fillId="3" borderId="16" xfId="0" applyNumberFormat="1" applyFont="1" applyFill="1" applyBorder="1"/>
    <xf numFmtId="3" fontId="19" fillId="3" borderId="1" xfId="0" applyNumberFormat="1" applyFont="1" applyFill="1" applyBorder="1"/>
    <xf numFmtId="3" fontId="19" fillId="3" borderId="17" xfId="0" applyNumberFormat="1" applyFont="1" applyFill="1" applyBorder="1"/>
    <xf numFmtId="3" fontId="19" fillId="3" borderId="18" xfId="0" applyNumberFormat="1" applyFont="1" applyFill="1" applyBorder="1"/>
    <xf numFmtId="166" fontId="18" fillId="3" borderId="12" xfId="0" applyNumberFormat="1" applyFont="1" applyFill="1" applyBorder="1"/>
    <xf numFmtId="3" fontId="19" fillId="3" borderId="12" xfId="0" applyNumberFormat="1" applyFont="1" applyFill="1" applyBorder="1"/>
    <xf numFmtId="3" fontId="19" fillId="3" borderId="3" xfId="0" applyNumberFormat="1" applyFont="1" applyFill="1" applyBorder="1"/>
    <xf numFmtId="0" fontId="18" fillId="3" borderId="1" xfId="0" applyFont="1" applyFill="1" applyBorder="1" applyAlignment="1">
      <alignment wrapText="1"/>
    </xf>
    <xf numFmtId="0" fontId="22" fillId="7" borderId="22" xfId="0" applyFont="1" applyFill="1" applyBorder="1" applyAlignment="1">
      <alignment horizontal="center" wrapText="1"/>
    </xf>
    <xf numFmtId="3" fontId="19" fillId="3" borderId="23" xfId="0" applyNumberFormat="1" applyFont="1" applyFill="1" applyBorder="1"/>
    <xf numFmtId="0" fontId="20" fillId="7" borderId="1" xfId="0" applyFont="1" applyFill="1" applyBorder="1" applyAlignment="1">
      <alignment horizontal="center" wrapText="1"/>
    </xf>
    <xf numFmtId="0" fontId="16" fillId="3" borderId="2" xfId="0" applyFont="1" applyFill="1" applyBorder="1"/>
    <xf numFmtId="3" fontId="11" fillId="3" borderId="5" xfId="0" applyNumberFormat="1" applyFont="1" applyFill="1" applyBorder="1" applyAlignment="1">
      <alignment horizontal="left" vertical="center" wrapText="1"/>
    </xf>
    <xf numFmtId="3" fontId="11" fillId="3" borderId="5" xfId="0" applyNumberFormat="1" applyFont="1" applyFill="1" applyBorder="1" applyAlignment="1">
      <alignment horizontal="left" vertical="center" wrapText="1"/>
    </xf>
    <xf numFmtId="164" fontId="9" fillId="0" borderId="4" xfId="0" applyNumberFormat="1" applyFont="1" applyFill="1" applyBorder="1"/>
    <xf numFmtId="0" fontId="10" fillId="0" borderId="0" xfId="0" applyFont="1" applyFill="1" applyBorder="1" applyAlignment="1">
      <alignment horizontal="center" vertical="center" wrapText="1"/>
    </xf>
    <xf numFmtId="9" fontId="9" fillId="0" borderId="0" xfId="0" applyNumberFormat="1" applyFont="1" applyFill="1" applyBorder="1"/>
    <xf numFmtId="0" fontId="21" fillId="3" borderId="1" xfId="0" applyFont="1" applyFill="1" applyBorder="1" applyAlignment="1">
      <alignment wrapText="1"/>
    </xf>
    <xf numFmtId="0" fontId="16" fillId="3" borderId="1" xfId="0" applyFont="1" applyFill="1" applyBorder="1" applyAlignment="1">
      <alignment wrapText="1"/>
    </xf>
    <xf numFmtId="3" fontId="18" fillId="0" borderId="0" xfId="0" applyNumberFormat="1" applyFont="1"/>
    <xf numFmtId="3" fontId="25" fillId="3" borderId="3" xfId="0" applyNumberFormat="1" applyFont="1" applyFill="1" applyBorder="1" applyAlignment="1">
      <alignment horizontal="left" vertical="center" wrapText="1"/>
    </xf>
    <xf numFmtId="0" fontId="27" fillId="4" borderId="1" xfId="0" applyFont="1" applyFill="1" applyBorder="1" applyAlignment="1">
      <alignment horizontal="center" vertical="center" wrapText="1"/>
    </xf>
    <xf numFmtId="0" fontId="35" fillId="0" borderId="6" xfId="0" applyFont="1" applyBorder="1" applyAlignment="1">
      <alignment wrapText="1"/>
    </xf>
    <xf numFmtId="0" fontId="11" fillId="0" borderId="0" xfId="0" applyFont="1" applyAlignment="1">
      <alignment wrapText="1"/>
    </xf>
    <xf numFmtId="0" fontId="16" fillId="0" borderId="0" xfId="0" applyFont="1" applyAlignment="1"/>
    <xf numFmtId="3" fontId="11" fillId="3" borderId="1" xfId="0" applyNumberFormat="1" applyFont="1" applyFill="1" applyBorder="1" applyAlignment="1">
      <alignment horizontal="left" vertical="center" wrapText="1"/>
    </xf>
    <xf numFmtId="3" fontId="11" fillId="3" borderId="3" xfId="0" applyNumberFormat="1" applyFont="1" applyFill="1" applyBorder="1" applyAlignment="1">
      <alignment horizontal="left" vertical="center" wrapText="1"/>
    </xf>
    <xf numFmtId="3" fontId="11" fillId="3" borderId="5" xfId="0" applyNumberFormat="1" applyFont="1" applyFill="1" applyBorder="1" applyAlignment="1">
      <alignment horizontal="left" vertical="center" wrapText="1"/>
    </xf>
    <xf numFmtId="3" fontId="11" fillId="3" borderId="8" xfId="0" applyNumberFormat="1" applyFont="1" applyFill="1" applyBorder="1" applyAlignment="1">
      <alignment horizontal="left" vertical="center" wrapText="1"/>
    </xf>
    <xf numFmtId="3" fontId="11" fillId="0" borderId="0" xfId="0" applyNumberFormat="1" applyFont="1" applyFill="1" applyBorder="1" applyAlignment="1">
      <alignment horizontal="left" vertical="center" wrapText="1"/>
    </xf>
    <xf numFmtId="0" fontId="17" fillId="5" borderId="1" xfId="0" applyFont="1" applyFill="1" applyBorder="1" applyAlignment="1">
      <alignment horizontal="center" vertical="center" wrapText="1"/>
    </xf>
    <xf numFmtId="3" fontId="3" fillId="3" borderId="1" xfId="0" applyNumberFormat="1" applyFont="1" applyFill="1" applyBorder="1" applyAlignment="1">
      <alignment horizontal="left" vertical="center" wrapText="1"/>
    </xf>
  </cellXfs>
  <cellStyles count="1">
    <cellStyle name="Normal" xfId="0" builtinId="0"/>
  </cellStyles>
  <dxfs count="6">
    <dxf>
      <alignment wrapText="1" readingOrder="0"/>
    </dxf>
    <dxf>
      <alignment wrapText="1" readingOrder="0"/>
    </dxf>
    <dxf>
      <alignment horizontal="center" readingOrder="0"/>
    </dxf>
    <dxf>
      <alignment horizontal="center" readingOrder="0"/>
    </dxf>
    <dxf>
      <alignment wrapText="1" readingOrder="0"/>
    </dxf>
    <dxf>
      <alignment wrapTex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pivotCacheDefinition" Target="pivotCache/pivotCacheDefinition2.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247650</xdr:colOff>
      <xdr:row>2</xdr:row>
      <xdr:rowOff>95251</xdr:rowOff>
    </xdr:from>
    <xdr:to>
      <xdr:col>12</xdr:col>
      <xdr:colOff>428625</xdr:colOff>
      <xdr:row>25</xdr:row>
      <xdr:rowOff>161926</xdr:rowOff>
    </xdr:to>
    <xdr:sp macro="" textlink="">
      <xdr:nvSpPr>
        <xdr:cNvPr id="2" name="TextBox 1"/>
        <xdr:cNvSpPr txBox="1"/>
      </xdr:nvSpPr>
      <xdr:spPr>
        <a:xfrm>
          <a:off x="247650" y="491491"/>
          <a:ext cx="8410575" cy="462343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n-GB" sz="2400"/>
        </a:p>
        <a:p>
          <a:pPr algn="ctr"/>
          <a:endParaRPr lang="en-GB" sz="2400"/>
        </a:p>
        <a:p>
          <a:pPr algn="ctr"/>
          <a:endParaRPr lang="en-GB" sz="2400"/>
        </a:p>
        <a:p>
          <a:pPr algn="ctr"/>
          <a:r>
            <a:rPr lang="en-GB" sz="2400" b="1">
              <a:solidFill>
                <a:srgbClr val="0070C0"/>
              </a:solidFill>
              <a:effectLst/>
              <a:latin typeface="Calibri"/>
            </a:rPr>
            <a:t>Outil de calcul du nombre de cas du cluster Nutrition, v1.0</a:t>
          </a:r>
        </a:p>
        <a:p>
          <a:endParaRPr lang="en-US" sz="2400"/>
        </a:p>
        <a:p>
          <a:r>
            <a:rPr lang="en-GB">
              <a:solidFill>
                <a:schemeClr val="dk1"/>
              </a:solidFill>
              <a:effectLst/>
              <a:latin typeface="Calibri"/>
            </a:rPr>
            <a:t>L’outil compte quatre feuilles distinctes :</a:t>
          </a:r>
        </a:p>
        <a:p>
          <a:endParaRPr lang="en-US" sz="1100"/>
        </a:p>
        <a:p>
          <a:r>
            <a:rPr lang="en-GB" b="1">
              <a:solidFill>
                <a:schemeClr val="dk1"/>
              </a:solidFill>
              <a:effectLst/>
              <a:latin typeface="Calibri"/>
            </a:rPr>
            <a:t>PCMA</a:t>
          </a:r>
          <a:r>
            <a:rPr lang="en-GB">
              <a:solidFill>
                <a:schemeClr val="dk1"/>
              </a:solidFill>
              <a:effectLst/>
              <a:latin typeface="Calibri"/>
            </a:rPr>
            <a:t> – pour calculer le nombre de cas de MAS et de MAM à traiter parmi les enfants âgés de 6-59 mois et le nombre de cas de malnutrition à traiter parmi les femmes enceintes et allaitantes (FEA). Données à entrer par niveau admin 2 (ex. district, comté).</a:t>
          </a:r>
          <a:r>
            <a:rPr lang="en-US"/>
            <a:t>
</a:t>
          </a:r>
          <a:endParaRPr lang="en-US" sz="1100"/>
        </a:p>
        <a:p>
          <a:r>
            <a:rPr lang="en-GB" b="1">
              <a:solidFill>
                <a:schemeClr val="dk1"/>
              </a:solidFill>
              <a:effectLst/>
              <a:latin typeface="Calibri"/>
            </a:rPr>
            <a:t>Autres interventions</a:t>
          </a:r>
          <a:r>
            <a:rPr lang="en-GB">
              <a:solidFill>
                <a:schemeClr val="dk1"/>
              </a:solidFill>
              <a:effectLst/>
              <a:latin typeface="Calibri"/>
            </a:rPr>
            <a:t> – pour calculer  le nombre de cas pour toutes les autres interventions du cluster Nutrition tels que les conseils d’ANJE, les programmes nutritionnels supplémentaires ciblés, la supplémentation en micronutriments, etc. Données à entrer par niveau admin 2 (ex. district, comté).</a:t>
          </a:r>
          <a:r>
            <a:rPr lang="en-US"/>
            <a:t>
</a:t>
          </a:r>
          <a:endParaRPr lang="en-GB" sz="1100"/>
        </a:p>
        <a:p>
          <a:pPr defTabSz="914400">
            <a:lnSpc>
              <a:spcPct val="100000"/>
            </a:lnSpc>
          </a:pPr>
          <a:r>
            <a:rPr lang="en-GB" b="1">
              <a:solidFill>
                <a:schemeClr val="dk1"/>
              </a:solidFill>
              <a:effectLst/>
              <a:latin typeface="Calibri"/>
            </a:rPr>
            <a:t>Approvisionnement en produits sélectionnés </a:t>
          </a:r>
          <a:r>
            <a:rPr lang="en-GB">
              <a:solidFill>
                <a:schemeClr val="dk1"/>
              </a:solidFill>
              <a:effectLst/>
              <a:latin typeface="Calibri"/>
            </a:rPr>
            <a:t>– pour faciliter l’estimation des principales fournitures de nutrition (pour le traitement de la MAS et de la MAM, les PANS et l’alimentation artificielle).</a:t>
          </a:r>
          <a:endParaRPr lang="en-US"/>
        </a:p>
        <a:p>
          <a:endParaRPr lang="en-GB" sz="1100"/>
        </a:p>
        <a:p>
          <a:r>
            <a:rPr lang="en-GB" b="1">
              <a:solidFill>
                <a:schemeClr val="dk1"/>
              </a:solidFill>
              <a:effectLst/>
              <a:latin typeface="Calibri"/>
            </a:rPr>
            <a:t>Résumé PCMA, résumé des autres interventions </a:t>
          </a:r>
          <a:r>
            <a:rPr lang="en-GB">
              <a:solidFill>
                <a:schemeClr val="dk1"/>
              </a:solidFill>
              <a:effectLst/>
              <a:latin typeface="Calibri"/>
            </a:rPr>
            <a:t> – tableau croisé dynamique automatique présentant la population nécessitant une prise en charge par niveau admin 1 (ex. État, Oblast) et le total pour l’ensemble du pays.</a:t>
          </a:r>
          <a:r>
            <a:rPr lang="en-US"/>
            <a:t>
</a:t>
          </a:r>
          <a:endParaRPr lang="en-US" sz="1100"/>
        </a:p>
        <a:p>
          <a:r>
            <a:rPr lang="en-GB" b="1">
              <a:solidFill>
                <a:srgbClr val="FF0000"/>
              </a:solidFill>
              <a:effectLst/>
              <a:latin typeface="Calibri"/>
            </a:rPr>
            <a:t>Important : </a:t>
          </a:r>
          <a:r>
            <a:rPr lang="en-GB">
              <a:solidFill>
                <a:srgbClr val="FF0000"/>
              </a:solidFill>
              <a:effectLst/>
              <a:latin typeface="Calibri"/>
            </a:rPr>
            <a:t>Entrez les données dans les cellules avec des bordures rouges et tous les calculs seront effectués automatiquement.</a:t>
          </a:r>
        </a:p>
        <a:p>
          <a:r>
            <a:rPr lang="en-GB">
              <a:solidFill>
                <a:srgbClr val="FF0000"/>
              </a:solidFill>
              <a:effectLst/>
              <a:latin typeface="Calibri"/>
            </a:rPr>
            <a:t>                     Si vous modifiez la feuille PCMA</a:t>
          </a:r>
          <a:r>
            <a:rPr/>
            <a:t> </a:t>
          </a:r>
          <a:r>
            <a:rPr lang="en-GB">
              <a:solidFill>
                <a:srgbClr val="FF0000"/>
              </a:solidFill>
              <a:effectLst/>
              <a:latin typeface="Calibri"/>
            </a:rPr>
            <a:t>ou Autres interventions de quelque façon que ce soit</a:t>
          </a:r>
          <a:r>
            <a:rPr/>
            <a:t>, </a:t>
          </a:r>
          <a:r>
            <a:rPr lang="en-GB">
              <a:solidFill>
                <a:srgbClr val="FF0000"/>
              </a:solidFill>
              <a:effectLst/>
              <a:latin typeface="Calibri"/>
            </a:rPr>
            <a:t>n’oubliez de faire un clic droit</a:t>
          </a:r>
          <a:r>
            <a:rPr/>
            <a:t> </a:t>
          </a:r>
          <a:r>
            <a:rPr lang="en-GB">
              <a:solidFill>
                <a:srgbClr val="FF0000"/>
              </a:solidFill>
              <a:effectLst/>
              <a:latin typeface="Calibri"/>
            </a:rPr>
            <a:t>sur les tableaux croisés dynamiques pour les rafraîchir.</a:t>
          </a:r>
          <a:endParaRPr lang="en-US" sz="1100"/>
        </a:p>
      </xdr:txBody>
    </xdr:sp>
    <xdr:clientData/>
  </xdr:twoCellAnchor>
  <xdr:twoCellAnchor>
    <xdr:from>
      <xdr:col>5</xdr:col>
      <xdr:colOff>419100</xdr:colOff>
      <xdr:row>2</xdr:row>
      <xdr:rowOff>123824</xdr:rowOff>
    </xdr:from>
    <xdr:to>
      <xdr:col>6</xdr:col>
      <xdr:colOff>600075</xdr:colOff>
      <xdr:row>6</xdr:row>
      <xdr:rowOff>188437</xdr:rowOff>
    </xdr:to>
    <xdr:pic>
      <xdr:nvPicPr>
        <xdr:cNvPr id="4" name="Picture 3"/>
        <xdr:cNvPicPr>
          <a:picLocks noChangeAspect="1"/>
        </xdr:cNvPicPr>
      </xdr:nvPicPr>
      <xdr:blipFill>
        <a:blip xmlns:r="http://schemas.openxmlformats.org/officeDocument/2006/relationships" r:embed="rId1"/>
        <a:stretch>
          <a:fillRect/>
        </a:stretch>
      </xdr:blipFill>
      <xdr:spPr>
        <a:xfrm>
          <a:off x="3848100" y="523874"/>
          <a:ext cx="866775" cy="864713"/>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Anna Ziolkovska" refreshedDate="42276.641945601848" createdVersion="5" refreshedVersion="5" minRefreshableVersion="3" recordCount="41">
  <cacheSource type="worksheet">
    <worksheetSource ref="B14:J55" sheet="Autres interventions"/>
  </cacheSource>
  <cacheFields count="9">
    <cacheField name="Admin 1" numFmtId="0">
      <sharedItems containsNonDate="0" containsString="0" containsBlank="1" count="1">
        <m/>
      </sharedItems>
    </cacheField>
    <cacheField name="Admin 2" numFmtId="0">
      <sharedItems containsNonDate="0" containsString="0" containsBlank="1" count="1">
        <m/>
      </sharedItems>
    </cacheField>
    <cacheField name="Population per admin 2 as of year you are doing calculations for" numFmtId="3">
      <sharedItems containsNonDate="0" containsString="0" containsBlank="1"/>
    </cacheField>
    <cacheField name="[Enter here target population group name (ex. Children 6-23 mo)] in need of [Enter here  activity 1 name (ex. BSFP)]" numFmtId="3">
      <sharedItems containsSemiMixedTypes="0" containsString="0" containsNumber="1" containsInteger="1" minValue="0" maxValue="0"/>
    </cacheField>
    <cacheField name="Cluster targeted caseload for [Enter here  activity 1 name (ex. BSFP)]" numFmtId="3">
      <sharedItems containsSemiMixedTypes="0" containsString="0" containsNumber="1" containsInteger="1" minValue="0" maxValue="0"/>
    </cacheField>
    <cacheField name="[Enter here target population group name (ex. Children 0-24 mo)] in need of [Enter here activity 2 name (ex. IYCF counselling)]" numFmtId="3">
      <sharedItems containsSemiMixedTypes="0" containsString="0" containsNumber="1" containsInteger="1" minValue="0" maxValue="0"/>
    </cacheField>
    <cacheField name="Cluster targeted caseload for [Enter here activity 2 name (ex. IYCF counselling)]" numFmtId="3">
      <sharedItems containsSemiMixedTypes="0" containsString="0" containsNumber="1" containsInteger="1" minValue="0" maxValue="0"/>
    </cacheField>
    <cacheField name="[Enter here target population group name (ex. Children 6-35 mo)] in need of [Enter here activity 1 name (ex. MNPs distribution)]" numFmtId="3">
      <sharedItems containsSemiMixedTypes="0" containsString="0" containsNumber="1" containsInteger="1" minValue="0" maxValue="0"/>
    </cacheField>
    <cacheField name="Cluster targeted caseload for [Enter here activity 1 name (ex. MNPs distribution)]" numFmtId="3">
      <sharedItems containsSemiMixedTypes="0" containsString="0" containsNumber="1" containsInteger="1" minValue="0" maxValue="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Anna Ziolkovska" refreshedDate="42346.372892708336" createdVersion="5" refreshedVersion="5" minRefreshableVersion="3" recordCount="43">
  <cacheSource type="worksheet">
    <worksheetSource ref="B12:M55" sheet="PCMA"/>
  </cacheSource>
  <cacheFields count="12">
    <cacheField name="Admin 1" numFmtId="0">
      <sharedItems containsNonDate="0" containsBlank="1" count="3">
        <m/>
        <s v="ZXCZXC" u="1"/>
        <s v="cXZCZ" u="1"/>
      </sharedItems>
    </cacheField>
    <cacheField name="Admin 2" numFmtId="0">
      <sharedItems containsNonDate="0" containsString="0" containsBlank="1" count="1">
        <m/>
      </sharedItems>
    </cacheField>
    <cacheField name="Population per admin 2 as of year you are doing calculations for" numFmtId="3">
      <sharedItems containsNonDate="0" containsString="0" containsBlank="1"/>
    </cacheField>
    <cacheField name="GAM rate, % (WFH or MUAC, according to your admission criteria)" numFmtId="164">
      <sharedItems containsNonDate="0" containsString="0" containsBlank="1"/>
    </cacheField>
    <cacheField name="SAM rate, %  (WFH or MUAC, according to your admission criteria)" numFmtId="164">
      <sharedItems containsNonDate="0" containsString="0" containsBlank="1"/>
    </cacheField>
    <cacheField name="Children 6-59 mo in need of SAM management" numFmtId="3">
      <sharedItems containsSemiMixedTypes="0" containsString="0" containsNumber="1" containsInteger="1" minValue="0" maxValue="0"/>
    </cacheField>
    <cacheField name="Cluster targeted caseload for SAM management" numFmtId="3">
      <sharedItems containsSemiMixedTypes="0" containsString="0" containsNumber="1" containsInteger="1" minValue="0" maxValue="0"/>
    </cacheField>
    <cacheField name="Children 6-59 mo in need of MAM management" numFmtId="3">
      <sharedItems containsSemiMixedTypes="0" containsString="0" containsNumber="1" containsInteger="1" minValue="0" maxValue="0"/>
    </cacheField>
    <cacheField name="Cluster targeted caseload for MAM management" numFmtId="3">
      <sharedItems containsSemiMixedTypes="0" containsString="0" containsNumber="1" containsInteger="1" minValue="0" maxValue="0"/>
    </cacheField>
    <cacheField name="Acute malnutrition in PLW, %" numFmtId="164">
      <sharedItems containsNonDate="0" containsString="0" containsBlank="1"/>
    </cacheField>
    <cacheField name="PLW in need of AM management" numFmtId="3">
      <sharedItems containsSemiMixedTypes="0" containsString="0" containsNumber="1" containsInteger="1" minValue="0" maxValue="0"/>
    </cacheField>
    <cacheField name="Cluster targeted caseload for AM treatment in PLW" numFmtId="3">
      <sharedItems containsSemiMixedTypes="0" containsString="0" containsNumber="1" containsInteger="1" minValue="0" maxValue="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1">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pivotCacheRecords>
</file>

<file path=xl/pivotCache/pivotCacheRecords2.xml><?xml version="1.0" encoding="utf-8"?>
<pivotCacheRecords xmlns="http://schemas.openxmlformats.org/spreadsheetml/2006/main" xmlns:r="http://schemas.openxmlformats.org/officeDocument/2006/relationships" count="43">
  <r>
    <x v="0"/>
    <x v="0"/>
    <m/>
    <m/>
    <m/>
    <n v="0"/>
    <n v="0"/>
    <n v="0"/>
    <n v="0"/>
    <m/>
    <n v="0"/>
    <n v="0"/>
  </r>
  <r>
    <x v="0"/>
    <x v="0"/>
    <m/>
    <m/>
    <m/>
    <n v="0"/>
    <n v="0"/>
    <n v="0"/>
    <n v="0"/>
    <m/>
    <n v="0"/>
    <n v="0"/>
  </r>
  <r>
    <x v="0"/>
    <x v="0"/>
    <m/>
    <m/>
    <m/>
    <n v="0"/>
    <n v="0"/>
    <n v="0"/>
    <n v="0"/>
    <m/>
    <n v="0"/>
    <n v="0"/>
  </r>
  <r>
    <x v="0"/>
    <x v="0"/>
    <m/>
    <m/>
    <m/>
    <n v="0"/>
    <n v="0"/>
    <n v="0"/>
    <n v="0"/>
    <m/>
    <n v="0"/>
    <n v="0"/>
  </r>
  <r>
    <x v="0"/>
    <x v="0"/>
    <m/>
    <m/>
    <m/>
    <n v="0"/>
    <n v="0"/>
    <n v="0"/>
    <n v="0"/>
    <m/>
    <n v="0"/>
    <n v="0"/>
  </r>
  <r>
    <x v="0"/>
    <x v="0"/>
    <m/>
    <m/>
    <m/>
    <n v="0"/>
    <n v="0"/>
    <n v="0"/>
    <n v="0"/>
    <m/>
    <n v="0"/>
    <n v="0"/>
  </r>
  <r>
    <x v="0"/>
    <x v="0"/>
    <m/>
    <m/>
    <m/>
    <n v="0"/>
    <n v="0"/>
    <n v="0"/>
    <n v="0"/>
    <m/>
    <n v="0"/>
    <n v="0"/>
  </r>
  <r>
    <x v="0"/>
    <x v="0"/>
    <m/>
    <m/>
    <m/>
    <n v="0"/>
    <n v="0"/>
    <n v="0"/>
    <n v="0"/>
    <m/>
    <n v="0"/>
    <n v="0"/>
  </r>
  <r>
    <x v="0"/>
    <x v="0"/>
    <m/>
    <m/>
    <m/>
    <n v="0"/>
    <n v="0"/>
    <n v="0"/>
    <n v="0"/>
    <m/>
    <n v="0"/>
    <n v="0"/>
  </r>
  <r>
    <x v="0"/>
    <x v="0"/>
    <m/>
    <m/>
    <m/>
    <n v="0"/>
    <n v="0"/>
    <n v="0"/>
    <n v="0"/>
    <m/>
    <n v="0"/>
    <n v="0"/>
  </r>
  <r>
    <x v="0"/>
    <x v="0"/>
    <m/>
    <m/>
    <m/>
    <n v="0"/>
    <n v="0"/>
    <n v="0"/>
    <n v="0"/>
    <m/>
    <n v="0"/>
    <n v="0"/>
  </r>
  <r>
    <x v="0"/>
    <x v="0"/>
    <m/>
    <m/>
    <m/>
    <n v="0"/>
    <n v="0"/>
    <n v="0"/>
    <n v="0"/>
    <m/>
    <n v="0"/>
    <n v="0"/>
  </r>
  <r>
    <x v="0"/>
    <x v="0"/>
    <m/>
    <m/>
    <m/>
    <n v="0"/>
    <n v="0"/>
    <n v="0"/>
    <n v="0"/>
    <m/>
    <n v="0"/>
    <n v="0"/>
  </r>
  <r>
    <x v="0"/>
    <x v="0"/>
    <m/>
    <m/>
    <m/>
    <n v="0"/>
    <n v="0"/>
    <n v="0"/>
    <n v="0"/>
    <m/>
    <n v="0"/>
    <n v="0"/>
  </r>
  <r>
    <x v="0"/>
    <x v="0"/>
    <m/>
    <m/>
    <m/>
    <n v="0"/>
    <n v="0"/>
    <n v="0"/>
    <n v="0"/>
    <m/>
    <n v="0"/>
    <n v="0"/>
  </r>
  <r>
    <x v="0"/>
    <x v="0"/>
    <m/>
    <m/>
    <m/>
    <n v="0"/>
    <n v="0"/>
    <n v="0"/>
    <n v="0"/>
    <m/>
    <n v="0"/>
    <n v="0"/>
  </r>
  <r>
    <x v="0"/>
    <x v="0"/>
    <m/>
    <m/>
    <m/>
    <n v="0"/>
    <n v="0"/>
    <n v="0"/>
    <n v="0"/>
    <m/>
    <n v="0"/>
    <n v="0"/>
  </r>
  <r>
    <x v="0"/>
    <x v="0"/>
    <m/>
    <m/>
    <m/>
    <n v="0"/>
    <n v="0"/>
    <n v="0"/>
    <n v="0"/>
    <m/>
    <n v="0"/>
    <n v="0"/>
  </r>
  <r>
    <x v="0"/>
    <x v="0"/>
    <m/>
    <m/>
    <m/>
    <n v="0"/>
    <n v="0"/>
    <n v="0"/>
    <n v="0"/>
    <m/>
    <n v="0"/>
    <n v="0"/>
  </r>
  <r>
    <x v="0"/>
    <x v="0"/>
    <m/>
    <m/>
    <m/>
    <n v="0"/>
    <n v="0"/>
    <n v="0"/>
    <n v="0"/>
    <m/>
    <n v="0"/>
    <n v="0"/>
  </r>
  <r>
    <x v="0"/>
    <x v="0"/>
    <m/>
    <m/>
    <m/>
    <n v="0"/>
    <n v="0"/>
    <n v="0"/>
    <n v="0"/>
    <m/>
    <n v="0"/>
    <n v="0"/>
  </r>
  <r>
    <x v="0"/>
    <x v="0"/>
    <m/>
    <m/>
    <m/>
    <n v="0"/>
    <n v="0"/>
    <n v="0"/>
    <n v="0"/>
    <m/>
    <n v="0"/>
    <n v="0"/>
  </r>
  <r>
    <x v="0"/>
    <x v="0"/>
    <m/>
    <m/>
    <m/>
    <n v="0"/>
    <n v="0"/>
    <n v="0"/>
    <n v="0"/>
    <m/>
    <n v="0"/>
    <n v="0"/>
  </r>
  <r>
    <x v="0"/>
    <x v="0"/>
    <m/>
    <m/>
    <m/>
    <n v="0"/>
    <n v="0"/>
    <n v="0"/>
    <n v="0"/>
    <m/>
    <n v="0"/>
    <n v="0"/>
  </r>
  <r>
    <x v="0"/>
    <x v="0"/>
    <m/>
    <m/>
    <m/>
    <n v="0"/>
    <n v="0"/>
    <n v="0"/>
    <n v="0"/>
    <m/>
    <n v="0"/>
    <n v="0"/>
  </r>
  <r>
    <x v="0"/>
    <x v="0"/>
    <m/>
    <m/>
    <m/>
    <n v="0"/>
    <n v="0"/>
    <n v="0"/>
    <n v="0"/>
    <m/>
    <n v="0"/>
    <n v="0"/>
  </r>
  <r>
    <x v="0"/>
    <x v="0"/>
    <m/>
    <m/>
    <m/>
    <n v="0"/>
    <n v="0"/>
    <n v="0"/>
    <n v="0"/>
    <m/>
    <n v="0"/>
    <n v="0"/>
  </r>
  <r>
    <x v="0"/>
    <x v="0"/>
    <m/>
    <m/>
    <m/>
    <n v="0"/>
    <n v="0"/>
    <n v="0"/>
    <n v="0"/>
    <m/>
    <n v="0"/>
    <n v="0"/>
  </r>
  <r>
    <x v="0"/>
    <x v="0"/>
    <m/>
    <m/>
    <m/>
    <n v="0"/>
    <n v="0"/>
    <n v="0"/>
    <n v="0"/>
    <m/>
    <n v="0"/>
    <n v="0"/>
  </r>
  <r>
    <x v="0"/>
    <x v="0"/>
    <m/>
    <m/>
    <m/>
    <n v="0"/>
    <n v="0"/>
    <n v="0"/>
    <n v="0"/>
    <m/>
    <n v="0"/>
    <n v="0"/>
  </r>
  <r>
    <x v="0"/>
    <x v="0"/>
    <m/>
    <m/>
    <m/>
    <n v="0"/>
    <n v="0"/>
    <n v="0"/>
    <n v="0"/>
    <m/>
    <n v="0"/>
    <n v="0"/>
  </r>
  <r>
    <x v="0"/>
    <x v="0"/>
    <m/>
    <m/>
    <m/>
    <n v="0"/>
    <n v="0"/>
    <n v="0"/>
    <n v="0"/>
    <m/>
    <n v="0"/>
    <n v="0"/>
  </r>
  <r>
    <x v="0"/>
    <x v="0"/>
    <m/>
    <m/>
    <m/>
    <n v="0"/>
    <n v="0"/>
    <n v="0"/>
    <n v="0"/>
    <m/>
    <n v="0"/>
    <n v="0"/>
  </r>
  <r>
    <x v="0"/>
    <x v="0"/>
    <m/>
    <m/>
    <m/>
    <n v="0"/>
    <n v="0"/>
    <n v="0"/>
    <n v="0"/>
    <m/>
    <n v="0"/>
    <n v="0"/>
  </r>
  <r>
    <x v="0"/>
    <x v="0"/>
    <m/>
    <m/>
    <m/>
    <n v="0"/>
    <n v="0"/>
    <n v="0"/>
    <n v="0"/>
    <m/>
    <n v="0"/>
    <n v="0"/>
  </r>
  <r>
    <x v="0"/>
    <x v="0"/>
    <m/>
    <m/>
    <m/>
    <n v="0"/>
    <n v="0"/>
    <n v="0"/>
    <n v="0"/>
    <m/>
    <n v="0"/>
    <n v="0"/>
  </r>
  <r>
    <x v="0"/>
    <x v="0"/>
    <m/>
    <m/>
    <m/>
    <n v="0"/>
    <n v="0"/>
    <n v="0"/>
    <n v="0"/>
    <m/>
    <n v="0"/>
    <n v="0"/>
  </r>
  <r>
    <x v="0"/>
    <x v="0"/>
    <m/>
    <m/>
    <m/>
    <n v="0"/>
    <n v="0"/>
    <n v="0"/>
    <n v="0"/>
    <m/>
    <n v="0"/>
    <n v="0"/>
  </r>
  <r>
    <x v="0"/>
    <x v="0"/>
    <m/>
    <m/>
    <m/>
    <n v="0"/>
    <n v="0"/>
    <n v="0"/>
    <n v="0"/>
    <m/>
    <n v="0"/>
    <n v="0"/>
  </r>
  <r>
    <x v="0"/>
    <x v="0"/>
    <m/>
    <m/>
    <m/>
    <n v="0"/>
    <n v="0"/>
    <n v="0"/>
    <n v="0"/>
    <m/>
    <n v="0"/>
    <n v="0"/>
  </r>
  <r>
    <x v="0"/>
    <x v="0"/>
    <m/>
    <m/>
    <m/>
    <n v="0"/>
    <n v="0"/>
    <n v="0"/>
    <n v="0"/>
    <m/>
    <n v="0"/>
    <n v="0"/>
  </r>
  <r>
    <x v="0"/>
    <x v="0"/>
    <m/>
    <m/>
    <m/>
    <n v="0"/>
    <n v="0"/>
    <n v="0"/>
    <n v="0"/>
    <m/>
    <n v="0"/>
    <n v="0"/>
  </r>
  <r>
    <x v="0"/>
    <x v="0"/>
    <m/>
    <m/>
    <m/>
    <n v="0"/>
    <n v="0"/>
    <n v="0"/>
    <n v="0"/>
    <m/>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3"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rowHeaderCaption="Etiquettes de ligne">
  <location ref="A3:G6" firstHeaderRow="0" firstDataRow="1" firstDataCol="1"/>
  <pivotFields count="12">
    <pivotField axis="axisRow" showAll="0">
      <items count="4">
        <item m="1" x="2"/>
        <item m="1" x="1"/>
        <item x="0"/>
        <item t="default"/>
      </items>
    </pivotField>
    <pivotField axis="axisRow" showAll="0">
      <items count="2">
        <item x="0"/>
        <item t="default"/>
      </items>
    </pivotField>
    <pivotField showAll="0"/>
    <pivotField showAll="0" defaultSubtotal="0"/>
    <pivotField showAll="0" defaultSubtotal="0"/>
    <pivotField dataField="1" numFmtId="3" showAll="0"/>
    <pivotField dataField="1" numFmtId="3" showAll="0"/>
    <pivotField dataField="1" numFmtId="3" showAll="0"/>
    <pivotField dataField="1" numFmtId="3" showAll="0"/>
    <pivotField showAll="0"/>
    <pivotField dataField="1" numFmtId="3" showAll="0"/>
    <pivotField dataField="1" numFmtId="3" showAll="0"/>
  </pivotFields>
  <rowFields count="2">
    <field x="0"/>
    <field x="1"/>
  </rowFields>
  <rowItems count="3">
    <i>
      <x v="2"/>
    </i>
    <i r="1">
      <x/>
    </i>
    <i t="grand">
      <x/>
    </i>
  </rowItems>
  <colFields count="1">
    <field x="-2"/>
  </colFields>
  <colItems count="6">
    <i>
      <x/>
    </i>
    <i i="1">
      <x v="1"/>
    </i>
    <i i="2">
      <x v="2"/>
    </i>
    <i i="3">
      <x v="3"/>
    </i>
    <i i="4">
      <x v="4"/>
    </i>
    <i i="5">
      <x v="5"/>
    </i>
  </colItems>
  <dataFields count="6">
    <dataField name="Somme des enfants 6-59 mo nécessitant une PC de la MAS" fld="5" baseField="0" baseItem="2"/>
    <dataField name="Somme des cas ciblés par le cluster pour la PC de la MAS" fld="6" baseField="0" baseItem="2"/>
    <dataField name="Somme des enfants 6-59 mo nécessitant une PC de la MAM" fld="7" baseField="0" baseItem="2"/>
    <dataField name="Somme des cas ciblés par le cluster pour la PC de la MAM" fld="8" baseField="0" baseItem="2"/>
    <dataField name="Nb de FEA nécessitant une PC de la MA" fld="10" subtotal="count" baseField="0" baseItem="2"/>
    <dataField name="Somme des cas ciblés par le cluster pour la PC de la MA chez les FEA" fld="11" baseField="0" baseItem="2"/>
  </dataFields>
  <formats count="4">
    <format dxfId="5">
      <pivotArea field="0" type="button" dataOnly="0" labelOnly="1" outline="0" axis="axisRow" fieldPosition="0"/>
    </format>
    <format dxfId="4">
      <pivotArea dataOnly="0" labelOnly="1" outline="0" fieldPosition="0">
        <references count="1">
          <reference field="4294967294" count="6">
            <x v="0"/>
            <x v="1"/>
            <x v="2"/>
            <x v="3"/>
            <x v="4"/>
            <x v="5"/>
          </reference>
        </references>
      </pivotArea>
    </format>
    <format dxfId="3">
      <pivotArea outline="0" collapsedLevelsAreSubtotals="1" fieldPosition="0"/>
    </format>
    <format dxfId="2">
      <pivotArea dataOnly="0" labelOnly="1" outline="0" fieldPosition="0">
        <references count="1">
          <reference field="4294967294" count="6">
            <x v="0"/>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3" cacheId="2"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rowHeaderCaption="Etiquettes de lignes">
  <location ref="A3:G6" firstHeaderRow="0" firstDataRow="1" firstDataCol="1"/>
  <pivotFields count="9">
    <pivotField axis="axisRow" showAll="0">
      <items count="2">
        <item x="0"/>
        <item t="default"/>
      </items>
    </pivotField>
    <pivotField axis="axisRow" showAll="0">
      <items count="2">
        <item x="0"/>
        <item t="default"/>
      </items>
    </pivotField>
    <pivotField showAll="0"/>
    <pivotField dataField="1" numFmtId="3" showAll="0"/>
    <pivotField dataField="1" numFmtId="3" showAll="0"/>
    <pivotField dataField="1" numFmtId="3" showAll="0"/>
    <pivotField dataField="1" numFmtId="3" showAll="0"/>
    <pivotField dataField="1" numFmtId="3" showAll="0"/>
    <pivotField dataField="1" numFmtId="3" showAll="0"/>
  </pivotFields>
  <rowFields count="2">
    <field x="0"/>
    <field x="1"/>
  </rowFields>
  <rowItems count="3">
    <i>
      <x/>
    </i>
    <i r="1">
      <x/>
    </i>
    <i t="grand">
      <x/>
    </i>
  </rowItems>
  <colFields count="1">
    <field x="-2"/>
  </colFields>
  <colItems count="6">
    <i>
      <x/>
    </i>
    <i i="1">
      <x v="1"/>
    </i>
    <i i="2">
      <x v="2"/>
    </i>
    <i i="3">
      <x v="3"/>
    </i>
    <i i="4">
      <x v="4"/>
    </i>
    <i i="5">
      <x v="5"/>
    </i>
  </colItems>
  <dataFields count="6">
    <dataField name="Nb de [inscrire le nom du groupe de population cible (ex. Enfants 6-23 mois)] nécessitant [indiquez le nom de l'activité 1 (ex. PANS)]" fld="3" subtotal="count" baseField="0" baseItem="0"/>
    <dataField name="Somme des cas ciblés par le cluster pour [indiquez le nom de l'activité 1 (ex. PANS)]" fld="4" baseField="0" baseItem="0"/>
    <dataField name="Nb de [inscrire le nom du groupe de population cible (ex. Enfants 0-24 mois)] nécessitant [indiquez le nom de l'activité 2 (ex. conseils ANJE)]" fld="5" baseField="0" baseItem="0"/>
    <dataField name="Somme des cas ciblés par le cluster [indiquez le nom de l'activité 2 (ex. conseils ANJE)]" fld="6" baseField="0" baseItem="0"/>
    <dataField name="Nb de [inscrire le nom du groupe de population cible (ex. Enfants 6-35 mois)] nécessitant [indiquez le nom de l'activité 1 (ex. distribution de MNP)]" fld="7" baseField="0" baseItem="0"/>
    <dataField name="Somme des cas ciblés par le cluster [indiquez le nom de l'activité 1 (ex. distribution de MNP)]" fld="8" baseField="0" baseItem="0"/>
  </dataFields>
  <formats count="2">
    <format dxfId="1">
      <pivotArea field="0" type="button" dataOnly="0" labelOnly="1" outline="0" axis="axisRow" fieldPosition="0"/>
    </format>
    <format dxfId="0">
      <pivotArea dataOnly="0" labelOnly="1" outline="0" fieldPosition="0">
        <references count="1">
          <reference field="4294967294" count="6">
            <x v="0"/>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
  <sheetViews>
    <sheetView workbookViewId="0">
      <selection activeCell="F27" sqref="F27"/>
    </sheetView>
  </sheetViews>
  <sheetFormatPr defaultColWidth="9" defaultRowHeight="15.75" x14ac:dyDescent="0.25"/>
  <cols>
    <col min="1" max="16384" width="9" style="67"/>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00000"/>
  </sheetPr>
  <dimension ref="B1:AM55"/>
  <sheetViews>
    <sheetView zoomScaleNormal="100" zoomScalePageLayoutView="80" workbookViewId="0">
      <selection activeCell="E10" sqref="E10"/>
    </sheetView>
  </sheetViews>
  <sheetFormatPr defaultColWidth="7.125" defaultRowHeight="12.75" x14ac:dyDescent="0.2"/>
  <cols>
    <col min="1" max="1" width="2.875" style="38" customWidth="1"/>
    <col min="2" max="2" width="17.125" style="38" customWidth="1"/>
    <col min="3" max="3" width="21.625" style="38" customWidth="1"/>
    <col min="4" max="4" width="25.125" style="39" customWidth="1"/>
    <col min="5" max="6" width="21.875" style="38" customWidth="1"/>
    <col min="7" max="7" width="17.625" style="38" customWidth="1"/>
    <col min="8" max="9" width="17.625" style="39" customWidth="1"/>
    <col min="10" max="10" width="18.25" style="39" customWidth="1"/>
    <col min="11" max="11" width="18.25" style="40" customWidth="1"/>
    <col min="12" max="13" width="15.125" style="40" customWidth="1"/>
    <col min="14" max="39" width="7.125" style="40"/>
    <col min="40" max="16384" width="7.125" style="38"/>
  </cols>
  <sheetData>
    <row r="1" spans="2:39" ht="24.75" customHeight="1" x14ac:dyDescent="0.35">
      <c r="B1" s="66" t="s">
        <v>0</v>
      </c>
    </row>
    <row r="2" spans="2:39" ht="66" customHeight="1" x14ac:dyDescent="0.2">
      <c r="B2" s="41" t="s">
        <v>1</v>
      </c>
      <c r="C2" s="117" t="s">
        <v>2</v>
      </c>
      <c r="D2" s="117"/>
      <c r="E2" s="118"/>
      <c r="F2" s="42">
        <v>0.2</v>
      </c>
      <c r="H2" s="41" t="s">
        <v>3</v>
      </c>
      <c r="I2" s="118" t="s">
        <v>4</v>
      </c>
      <c r="J2" s="119"/>
      <c r="K2" s="120"/>
      <c r="L2" s="106">
        <v>0.05</v>
      </c>
      <c r="M2" s="38"/>
    </row>
    <row r="3" spans="2:39" ht="70.5" customHeight="1" x14ac:dyDescent="0.2">
      <c r="B3" s="41" t="s">
        <v>5</v>
      </c>
      <c r="C3" s="117" t="s">
        <v>6</v>
      </c>
      <c r="D3" s="117"/>
      <c r="E3" s="118"/>
      <c r="F3" s="43">
        <v>2.6</v>
      </c>
      <c r="H3" s="41" t="s">
        <v>7</v>
      </c>
      <c r="I3" s="112" t="s">
        <v>134</v>
      </c>
      <c r="J3" s="104"/>
      <c r="K3" s="105"/>
      <c r="L3" s="44">
        <v>12</v>
      </c>
      <c r="M3" s="38"/>
    </row>
    <row r="4" spans="2:39" ht="37.5" customHeight="1" x14ac:dyDescent="0.2">
      <c r="B4" s="41" t="s">
        <v>8</v>
      </c>
      <c r="C4" s="117" t="s">
        <v>9</v>
      </c>
      <c r="D4" s="117"/>
      <c r="E4" s="118"/>
      <c r="F4" s="43">
        <v>2.6</v>
      </c>
      <c r="H4" s="41" t="s">
        <v>10</v>
      </c>
      <c r="I4" s="117" t="s">
        <v>11</v>
      </c>
      <c r="J4" s="117"/>
      <c r="K4" s="118"/>
      <c r="L4" s="45">
        <v>0.75</v>
      </c>
      <c r="M4" s="38"/>
    </row>
    <row r="5" spans="2:39" ht="60.75" customHeight="1" x14ac:dyDescent="0.2">
      <c r="B5" s="41" t="s">
        <v>12</v>
      </c>
      <c r="C5" s="117" t="s">
        <v>13</v>
      </c>
      <c r="D5" s="117"/>
      <c r="E5" s="118"/>
      <c r="F5" s="44">
        <v>12</v>
      </c>
      <c r="H5" s="107"/>
      <c r="I5" s="121"/>
      <c r="J5" s="121"/>
      <c r="K5" s="121"/>
      <c r="L5" s="108"/>
    </row>
    <row r="6" spans="2:39" ht="51.75" customHeight="1" x14ac:dyDescent="0.2">
      <c r="B6" s="41" t="s">
        <v>14</v>
      </c>
      <c r="C6" s="117" t="s">
        <v>15</v>
      </c>
      <c r="D6" s="117"/>
      <c r="E6" s="118"/>
      <c r="F6" s="45">
        <v>0.75</v>
      </c>
    </row>
    <row r="7" spans="2:39" ht="51.75" customHeight="1" x14ac:dyDescent="0.2">
      <c r="B7" s="41" t="s">
        <v>16</v>
      </c>
      <c r="C7" s="117" t="s">
        <v>17</v>
      </c>
      <c r="D7" s="117"/>
      <c r="E7" s="118"/>
      <c r="F7" s="45">
        <v>0.75</v>
      </c>
      <c r="G7" s="40"/>
    </row>
    <row r="8" spans="2:39" s="65" customFormat="1" ht="18" customHeight="1" x14ac:dyDescent="0.25">
      <c r="B8" s="115"/>
      <c r="C8" s="116"/>
      <c r="D8" s="116"/>
      <c r="E8" s="116"/>
      <c r="F8" s="116"/>
      <c r="G8" s="116"/>
      <c r="H8" s="116"/>
      <c r="I8" s="116"/>
      <c r="J8" s="116"/>
      <c r="K8" s="116"/>
      <c r="L8" s="116"/>
      <c r="M8" s="116"/>
      <c r="N8" s="64"/>
      <c r="O8" s="64"/>
      <c r="P8" s="64"/>
      <c r="Q8" s="64"/>
      <c r="R8" s="64"/>
      <c r="S8" s="64"/>
      <c r="T8" s="64"/>
      <c r="U8" s="64"/>
      <c r="V8" s="64"/>
      <c r="W8" s="64"/>
      <c r="X8" s="64"/>
      <c r="Y8" s="64"/>
      <c r="Z8" s="64"/>
      <c r="AA8" s="64"/>
      <c r="AB8" s="64"/>
      <c r="AC8" s="64"/>
      <c r="AD8" s="64"/>
      <c r="AE8" s="64"/>
      <c r="AF8" s="64"/>
      <c r="AG8" s="64"/>
      <c r="AH8" s="64"/>
      <c r="AI8" s="64"/>
      <c r="AJ8" s="64"/>
      <c r="AK8" s="64"/>
      <c r="AL8" s="64"/>
      <c r="AM8" s="64"/>
    </row>
    <row r="9" spans="2:39" ht="15" customHeight="1" x14ac:dyDescent="0.2"/>
    <row r="10" spans="2:39" s="51" customFormat="1" ht="87.75" customHeight="1" x14ac:dyDescent="0.25">
      <c r="B10" s="46" t="s">
        <v>18</v>
      </c>
      <c r="C10" s="46" t="s">
        <v>19</v>
      </c>
      <c r="D10" s="47" t="s">
        <v>20</v>
      </c>
      <c r="E10" s="113" t="s">
        <v>136</v>
      </c>
      <c r="F10" s="113" t="s">
        <v>135</v>
      </c>
      <c r="G10" s="48" t="s">
        <v>21</v>
      </c>
      <c r="H10" s="49" t="s">
        <v>22</v>
      </c>
      <c r="I10" s="48" t="s">
        <v>23</v>
      </c>
      <c r="J10" s="49" t="s">
        <v>24</v>
      </c>
      <c r="K10" s="46" t="s">
        <v>25</v>
      </c>
      <c r="L10" s="48" t="s">
        <v>26</v>
      </c>
      <c r="M10" s="49" t="s">
        <v>27</v>
      </c>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row>
    <row r="11" spans="2:39" s="54" customFormat="1" ht="151.5" customHeight="1" x14ac:dyDescent="0.25">
      <c r="B11" s="52" t="s">
        <v>28</v>
      </c>
      <c r="C11" s="52" t="s">
        <v>29</v>
      </c>
      <c r="D11" s="52" t="s">
        <v>30</v>
      </c>
      <c r="E11" s="53" t="s">
        <v>31</v>
      </c>
      <c r="F11" s="53" t="s">
        <v>32</v>
      </c>
      <c r="G11" s="53" t="s">
        <v>33</v>
      </c>
      <c r="H11" s="53" t="s">
        <v>34</v>
      </c>
      <c r="I11" s="53" t="s">
        <v>35</v>
      </c>
      <c r="J11" s="53" t="s">
        <v>36</v>
      </c>
      <c r="K11" s="53" t="s">
        <v>37</v>
      </c>
      <c r="L11" s="53" t="s">
        <v>38</v>
      </c>
      <c r="M11" s="53" t="s">
        <v>39</v>
      </c>
    </row>
    <row r="12" spans="2:39" s="54" customFormat="1" ht="20.25" hidden="1" customHeight="1" x14ac:dyDescent="0.25">
      <c r="B12" s="55" t="str">
        <f>B10</f>
        <v>Admin 1</v>
      </c>
      <c r="C12" s="55" t="str">
        <f t="shared" ref="C12:M12" si="0">C10</f>
        <v>Admin 2</v>
      </c>
      <c r="D12" s="55" t="str">
        <f t="shared" si="0"/>
        <v>Population par admin 2 à compter de l’année de vos calculs pour</v>
      </c>
      <c r="E12" s="55" t="str">
        <f t="shared" si="0"/>
        <v>Taux de MAG,% (PPT ou PB, selon vos critères d’admission)</v>
      </c>
      <c r="F12" s="55" t="str">
        <f t="shared" si="0"/>
        <v>Taux de MAS,% (PPT ou PB, selon vos critères d’admission)</v>
      </c>
      <c r="G12" s="55" t="str">
        <f t="shared" si="0"/>
        <v>Enfants 6-59 mo ayant besoin d’une prise en charge de la MAS</v>
      </c>
      <c r="H12" s="55" t="str">
        <f t="shared" si="0"/>
        <v>Nombre de cas ciblé par le cluster pour la prise en charge de la MAS</v>
      </c>
      <c r="I12" s="55" t="str">
        <f t="shared" si="0"/>
        <v>Enfants 6-59 mo ayant besoin d’une prise en charge de la MAM</v>
      </c>
      <c r="J12" s="55" t="str">
        <f t="shared" si="0"/>
        <v>Nombre de cas ciblés par le cluster pour la prise en charge de la MAM</v>
      </c>
      <c r="K12" s="55" t="str">
        <f t="shared" si="0"/>
        <v>Malnutrition aiguë chez les FEA, %</v>
      </c>
      <c r="L12" s="55" t="str">
        <f t="shared" si="0"/>
        <v>FEA ayant besoin de prise en charge de la MA</v>
      </c>
      <c r="M12" s="55" t="str">
        <f t="shared" si="0"/>
        <v>Nombre de cas ciblé par le cluster pour la prise en charge de la MA chez les FEA</v>
      </c>
    </row>
    <row r="13" spans="2:39" s="61" customFormat="1" x14ac:dyDescent="0.2">
      <c r="B13" s="56"/>
      <c r="C13" s="56"/>
      <c r="D13" s="57"/>
      <c r="E13" s="58"/>
      <c r="F13" s="59"/>
      <c r="G13" s="60">
        <f>D13*$F$2*$F$3*F13*$F$5/12</f>
        <v>0</v>
      </c>
      <c r="H13" s="60">
        <f t="shared" ref="H13:H18" si="1">G13*$F$6</f>
        <v>0</v>
      </c>
      <c r="I13" s="60">
        <f>D13*$F$2*$F$4*E13*$F$5/12</f>
        <v>0</v>
      </c>
      <c r="J13" s="60">
        <f>I13*$F$7</f>
        <v>0</v>
      </c>
      <c r="K13" s="59"/>
      <c r="L13" s="60">
        <f>D13*$L$2*K13*$L$3/12</f>
        <v>0</v>
      </c>
      <c r="M13" s="60">
        <f>L13*$L$4</f>
        <v>0</v>
      </c>
    </row>
    <row r="14" spans="2:39" s="65" customFormat="1" x14ac:dyDescent="0.2">
      <c r="B14" s="62"/>
      <c r="C14" s="62"/>
      <c r="D14" s="63"/>
      <c r="E14" s="58"/>
      <c r="F14" s="59"/>
      <c r="G14" s="60">
        <f>D14*$F$2*$F$3*F14*$F$5/12</f>
        <v>0</v>
      </c>
      <c r="H14" s="60">
        <f t="shared" si="1"/>
        <v>0</v>
      </c>
      <c r="I14" s="60">
        <f t="shared" ref="I14:I54" si="2">D14*$F$2*$F$4*E14*$F$5/12</f>
        <v>0</v>
      </c>
      <c r="J14" s="60">
        <f t="shared" ref="J14:J18" si="3">I14*$F$7</f>
        <v>0</v>
      </c>
      <c r="K14" s="59"/>
      <c r="L14" s="60">
        <f t="shared" ref="L14:L55" si="4">D14*$L$2*K14*$L$3/12</f>
        <v>0</v>
      </c>
      <c r="M14" s="60">
        <f t="shared" ref="M14:M54" si="5">L14*$L$4</f>
        <v>0</v>
      </c>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row>
    <row r="15" spans="2:39" s="65" customFormat="1" x14ac:dyDescent="0.2">
      <c r="B15" s="62"/>
      <c r="C15" s="62"/>
      <c r="D15" s="63"/>
      <c r="E15" s="58"/>
      <c r="F15" s="59"/>
      <c r="G15" s="60">
        <f>D15*$F$2*$F$3*F15*$F$5/12</f>
        <v>0</v>
      </c>
      <c r="H15" s="60">
        <f t="shared" si="1"/>
        <v>0</v>
      </c>
      <c r="I15" s="60">
        <f t="shared" si="2"/>
        <v>0</v>
      </c>
      <c r="J15" s="60">
        <f t="shared" si="3"/>
        <v>0</v>
      </c>
      <c r="K15" s="59"/>
      <c r="L15" s="60">
        <f>D15*$L$2*K15*$L$3/12</f>
        <v>0</v>
      </c>
      <c r="M15" s="60">
        <f t="shared" si="5"/>
        <v>0</v>
      </c>
      <c r="N15" s="64"/>
      <c r="O15" s="64"/>
      <c r="P15" s="64"/>
      <c r="Q15" s="64"/>
      <c r="R15" s="64"/>
      <c r="S15" s="64"/>
      <c r="T15" s="64"/>
      <c r="U15" s="64"/>
      <c r="V15" s="64"/>
      <c r="W15" s="64"/>
      <c r="X15" s="64"/>
      <c r="Y15" s="64"/>
      <c r="Z15" s="64"/>
      <c r="AA15" s="64"/>
      <c r="AB15" s="64"/>
      <c r="AC15" s="64"/>
      <c r="AD15" s="64"/>
      <c r="AE15" s="64"/>
      <c r="AF15" s="64"/>
      <c r="AG15" s="64"/>
      <c r="AH15" s="64"/>
      <c r="AI15" s="64"/>
      <c r="AJ15" s="64"/>
      <c r="AK15" s="64"/>
      <c r="AL15" s="64"/>
      <c r="AM15" s="64"/>
    </row>
    <row r="16" spans="2:39" s="65" customFormat="1" x14ac:dyDescent="0.2">
      <c r="B16" s="62"/>
      <c r="C16" s="62"/>
      <c r="D16" s="63"/>
      <c r="E16" s="58"/>
      <c r="F16" s="59"/>
      <c r="G16" s="60">
        <f>D16*$F$2*$F$3*F16*$F$5/12</f>
        <v>0</v>
      </c>
      <c r="H16" s="60">
        <f t="shared" si="1"/>
        <v>0</v>
      </c>
      <c r="I16" s="60">
        <f t="shared" si="2"/>
        <v>0</v>
      </c>
      <c r="J16" s="60">
        <f t="shared" si="3"/>
        <v>0</v>
      </c>
      <c r="K16" s="59"/>
      <c r="L16" s="60">
        <f t="shared" si="4"/>
        <v>0</v>
      </c>
      <c r="M16" s="60">
        <f t="shared" si="5"/>
        <v>0</v>
      </c>
      <c r="N16" s="64"/>
      <c r="O16" s="64"/>
      <c r="P16" s="64"/>
      <c r="Q16" s="64"/>
      <c r="R16" s="64"/>
      <c r="S16" s="64"/>
      <c r="T16" s="64"/>
      <c r="U16" s="64"/>
      <c r="V16" s="64"/>
      <c r="W16" s="64"/>
      <c r="X16" s="64"/>
      <c r="Y16" s="64"/>
      <c r="Z16" s="64"/>
      <c r="AA16" s="64"/>
      <c r="AB16" s="64"/>
      <c r="AC16" s="64"/>
      <c r="AD16" s="64"/>
      <c r="AE16" s="64"/>
      <c r="AF16" s="64"/>
      <c r="AG16" s="64"/>
      <c r="AH16" s="64"/>
      <c r="AI16" s="64"/>
      <c r="AJ16" s="64"/>
      <c r="AK16" s="64"/>
      <c r="AL16" s="64"/>
      <c r="AM16" s="64"/>
    </row>
    <row r="17" spans="2:39" s="65" customFormat="1" x14ac:dyDescent="0.2">
      <c r="B17" s="62"/>
      <c r="C17" s="62"/>
      <c r="D17" s="63"/>
      <c r="E17" s="58"/>
      <c r="F17" s="59"/>
      <c r="G17" s="60">
        <f t="shared" ref="G17:G50" si="6">D17*$F$2*$F$3*F17*$F$5/12</f>
        <v>0</v>
      </c>
      <c r="H17" s="60">
        <f t="shared" si="1"/>
        <v>0</v>
      </c>
      <c r="I17" s="60">
        <f t="shared" si="2"/>
        <v>0</v>
      </c>
      <c r="J17" s="60">
        <f t="shared" si="3"/>
        <v>0</v>
      </c>
      <c r="K17" s="59"/>
      <c r="L17" s="60">
        <f t="shared" si="4"/>
        <v>0</v>
      </c>
      <c r="M17" s="60">
        <f t="shared" si="5"/>
        <v>0</v>
      </c>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row>
    <row r="18" spans="2:39" s="65" customFormat="1" x14ac:dyDescent="0.2">
      <c r="B18" s="62"/>
      <c r="C18" s="62"/>
      <c r="D18" s="63"/>
      <c r="E18" s="58"/>
      <c r="F18" s="59"/>
      <c r="G18" s="60">
        <f t="shared" si="6"/>
        <v>0</v>
      </c>
      <c r="H18" s="60">
        <f t="shared" si="1"/>
        <v>0</v>
      </c>
      <c r="I18" s="60">
        <f t="shared" si="2"/>
        <v>0</v>
      </c>
      <c r="J18" s="60">
        <f t="shared" si="3"/>
        <v>0</v>
      </c>
      <c r="K18" s="59"/>
      <c r="L18" s="60">
        <f t="shared" si="4"/>
        <v>0</v>
      </c>
      <c r="M18" s="60">
        <f t="shared" si="5"/>
        <v>0</v>
      </c>
      <c r="N18" s="64"/>
      <c r="O18" s="64"/>
      <c r="P18" s="64"/>
      <c r="Q18" s="64"/>
      <c r="R18" s="64"/>
      <c r="S18" s="64"/>
      <c r="T18" s="64"/>
      <c r="U18" s="64"/>
      <c r="V18" s="64"/>
      <c r="W18" s="64"/>
      <c r="X18" s="64"/>
      <c r="Y18" s="64"/>
      <c r="Z18" s="64"/>
      <c r="AA18" s="64"/>
      <c r="AB18" s="64"/>
      <c r="AC18" s="64"/>
      <c r="AD18" s="64"/>
      <c r="AE18" s="64"/>
      <c r="AF18" s="64"/>
      <c r="AG18" s="64"/>
      <c r="AH18" s="64"/>
      <c r="AI18" s="64"/>
      <c r="AJ18" s="64"/>
      <c r="AK18" s="64"/>
      <c r="AL18" s="64"/>
      <c r="AM18" s="64"/>
    </row>
    <row r="19" spans="2:39" s="65" customFormat="1" x14ac:dyDescent="0.2">
      <c r="B19" s="62"/>
      <c r="C19" s="62"/>
      <c r="D19" s="63"/>
      <c r="E19" s="58"/>
      <c r="F19" s="59"/>
      <c r="G19" s="60">
        <f t="shared" ref="G19:G37" si="7">D19*$F$2*$F$3*F19*$F$5/12</f>
        <v>0</v>
      </c>
      <c r="H19" s="60">
        <f t="shared" ref="H19:H37" si="8">G19*$F$6</f>
        <v>0</v>
      </c>
      <c r="I19" s="60">
        <f t="shared" si="2"/>
        <v>0</v>
      </c>
      <c r="J19" s="60">
        <f t="shared" ref="J19:J37" si="9">I19*$F$7</f>
        <v>0</v>
      </c>
      <c r="K19" s="59"/>
      <c r="L19" s="60">
        <f t="shared" si="4"/>
        <v>0</v>
      </c>
      <c r="M19" s="60">
        <f t="shared" si="5"/>
        <v>0</v>
      </c>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64"/>
    </row>
    <row r="20" spans="2:39" s="65" customFormat="1" x14ac:dyDescent="0.2">
      <c r="B20" s="62"/>
      <c r="C20" s="62"/>
      <c r="D20" s="63"/>
      <c r="E20" s="58"/>
      <c r="F20" s="59"/>
      <c r="G20" s="60">
        <f t="shared" si="7"/>
        <v>0</v>
      </c>
      <c r="H20" s="60">
        <f t="shared" si="8"/>
        <v>0</v>
      </c>
      <c r="I20" s="60">
        <f t="shared" si="2"/>
        <v>0</v>
      </c>
      <c r="J20" s="60">
        <f t="shared" si="9"/>
        <v>0</v>
      </c>
      <c r="K20" s="59"/>
      <c r="L20" s="60">
        <f t="shared" si="4"/>
        <v>0</v>
      </c>
      <c r="M20" s="60">
        <f t="shared" si="5"/>
        <v>0</v>
      </c>
      <c r="N20" s="64"/>
      <c r="O20" s="64"/>
      <c r="P20" s="64"/>
      <c r="Q20" s="64"/>
      <c r="R20" s="64"/>
      <c r="S20" s="64"/>
      <c r="T20" s="64"/>
      <c r="U20" s="64"/>
      <c r="V20" s="64"/>
      <c r="W20" s="64"/>
      <c r="X20" s="64"/>
      <c r="Y20" s="64"/>
      <c r="Z20" s="64"/>
      <c r="AA20" s="64"/>
      <c r="AB20" s="64"/>
      <c r="AC20" s="64"/>
      <c r="AD20" s="64"/>
      <c r="AE20" s="64"/>
      <c r="AF20" s="64"/>
      <c r="AG20" s="64"/>
      <c r="AH20" s="64"/>
      <c r="AI20" s="64"/>
      <c r="AJ20" s="64"/>
      <c r="AK20" s="64"/>
      <c r="AL20" s="64"/>
      <c r="AM20" s="64"/>
    </row>
    <row r="21" spans="2:39" s="65" customFormat="1" x14ac:dyDescent="0.2">
      <c r="B21" s="62"/>
      <c r="C21" s="62"/>
      <c r="D21" s="63"/>
      <c r="E21" s="58"/>
      <c r="F21" s="59"/>
      <c r="G21" s="60">
        <f t="shared" si="7"/>
        <v>0</v>
      </c>
      <c r="H21" s="60">
        <f t="shared" si="8"/>
        <v>0</v>
      </c>
      <c r="I21" s="60">
        <f t="shared" si="2"/>
        <v>0</v>
      </c>
      <c r="J21" s="60">
        <f t="shared" si="9"/>
        <v>0</v>
      </c>
      <c r="K21" s="59"/>
      <c r="L21" s="60">
        <f t="shared" si="4"/>
        <v>0</v>
      </c>
      <c r="M21" s="60">
        <f t="shared" si="5"/>
        <v>0</v>
      </c>
      <c r="N21" s="64"/>
      <c r="O21" s="64"/>
      <c r="P21" s="64"/>
      <c r="Q21" s="64"/>
      <c r="R21" s="64"/>
      <c r="S21" s="64"/>
      <c r="T21" s="64"/>
      <c r="U21" s="64"/>
      <c r="V21" s="64"/>
      <c r="W21" s="64"/>
      <c r="X21" s="64"/>
      <c r="Y21" s="64"/>
      <c r="Z21" s="64"/>
      <c r="AA21" s="64"/>
      <c r="AB21" s="64"/>
      <c r="AC21" s="64"/>
      <c r="AD21" s="64"/>
      <c r="AE21" s="64"/>
      <c r="AF21" s="64"/>
      <c r="AG21" s="64"/>
      <c r="AH21" s="64"/>
      <c r="AI21" s="64"/>
      <c r="AJ21" s="64"/>
      <c r="AK21" s="64"/>
      <c r="AL21" s="64"/>
      <c r="AM21" s="64"/>
    </row>
    <row r="22" spans="2:39" s="65" customFormat="1" x14ac:dyDescent="0.2">
      <c r="B22" s="62"/>
      <c r="C22" s="62"/>
      <c r="D22" s="63"/>
      <c r="E22" s="58"/>
      <c r="F22" s="59"/>
      <c r="G22" s="60">
        <f t="shared" si="7"/>
        <v>0</v>
      </c>
      <c r="H22" s="60">
        <f t="shared" si="8"/>
        <v>0</v>
      </c>
      <c r="I22" s="60">
        <f t="shared" si="2"/>
        <v>0</v>
      </c>
      <c r="J22" s="60">
        <f t="shared" si="9"/>
        <v>0</v>
      </c>
      <c r="K22" s="59"/>
      <c r="L22" s="60">
        <f t="shared" si="4"/>
        <v>0</v>
      </c>
      <c r="M22" s="60">
        <f t="shared" si="5"/>
        <v>0</v>
      </c>
      <c r="N22" s="64"/>
      <c r="O22" s="64"/>
      <c r="P22" s="64"/>
      <c r="Q22" s="64"/>
      <c r="R22" s="64"/>
      <c r="S22" s="64"/>
      <c r="T22" s="64"/>
      <c r="U22" s="64"/>
      <c r="V22" s="64"/>
      <c r="W22" s="64"/>
      <c r="X22" s="64"/>
      <c r="Y22" s="64"/>
      <c r="Z22" s="64"/>
      <c r="AA22" s="64"/>
      <c r="AB22" s="64"/>
      <c r="AC22" s="64"/>
      <c r="AD22" s="64"/>
      <c r="AE22" s="64"/>
      <c r="AF22" s="64"/>
      <c r="AG22" s="64"/>
      <c r="AH22" s="64"/>
      <c r="AI22" s="64"/>
      <c r="AJ22" s="64"/>
      <c r="AK22" s="64"/>
      <c r="AL22" s="64"/>
      <c r="AM22" s="64"/>
    </row>
    <row r="23" spans="2:39" s="65" customFormat="1" x14ac:dyDescent="0.2">
      <c r="B23" s="62"/>
      <c r="C23" s="62"/>
      <c r="D23" s="63"/>
      <c r="E23" s="58"/>
      <c r="F23" s="59"/>
      <c r="G23" s="60">
        <f t="shared" si="7"/>
        <v>0</v>
      </c>
      <c r="H23" s="60">
        <f t="shared" si="8"/>
        <v>0</v>
      </c>
      <c r="I23" s="60">
        <f t="shared" si="2"/>
        <v>0</v>
      </c>
      <c r="J23" s="60">
        <f t="shared" si="9"/>
        <v>0</v>
      </c>
      <c r="K23" s="59"/>
      <c r="L23" s="60">
        <f t="shared" si="4"/>
        <v>0</v>
      </c>
      <c r="M23" s="60">
        <f t="shared" si="5"/>
        <v>0</v>
      </c>
      <c r="N23" s="64"/>
      <c r="O23" s="64"/>
      <c r="P23" s="64"/>
      <c r="Q23" s="64"/>
      <c r="R23" s="64"/>
      <c r="S23" s="64"/>
      <c r="T23" s="64"/>
      <c r="U23" s="64"/>
      <c r="V23" s="64"/>
      <c r="W23" s="64"/>
      <c r="X23" s="64"/>
      <c r="Y23" s="64"/>
      <c r="Z23" s="64"/>
      <c r="AA23" s="64"/>
      <c r="AB23" s="64"/>
      <c r="AC23" s="64"/>
      <c r="AD23" s="64"/>
      <c r="AE23" s="64"/>
      <c r="AF23" s="64"/>
      <c r="AG23" s="64"/>
      <c r="AH23" s="64"/>
      <c r="AI23" s="64"/>
      <c r="AJ23" s="64"/>
      <c r="AK23" s="64"/>
      <c r="AL23" s="64"/>
      <c r="AM23" s="64"/>
    </row>
    <row r="24" spans="2:39" s="65" customFormat="1" x14ac:dyDescent="0.2">
      <c r="B24" s="62"/>
      <c r="C24" s="62"/>
      <c r="D24" s="63"/>
      <c r="E24" s="58"/>
      <c r="F24" s="59"/>
      <c r="G24" s="60">
        <f t="shared" si="7"/>
        <v>0</v>
      </c>
      <c r="H24" s="60">
        <f t="shared" si="8"/>
        <v>0</v>
      </c>
      <c r="I24" s="60">
        <f t="shared" si="2"/>
        <v>0</v>
      </c>
      <c r="J24" s="60">
        <f t="shared" si="9"/>
        <v>0</v>
      </c>
      <c r="K24" s="59"/>
      <c r="L24" s="60">
        <f t="shared" si="4"/>
        <v>0</v>
      </c>
      <c r="M24" s="60">
        <f t="shared" si="5"/>
        <v>0</v>
      </c>
      <c r="N24" s="64"/>
      <c r="O24" s="64"/>
      <c r="P24" s="64"/>
      <c r="Q24" s="64"/>
      <c r="R24" s="64"/>
      <c r="S24" s="64"/>
      <c r="T24" s="64"/>
      <c r="U24" s="64"/>
      <c r="V24" s="64"/>
      <c r="W24" s="64"/>
      <c r="X24" s="64"/>
      <c r="Y24" s="64"/>
      <c r="Z24" s="64"/>
      <c r="AA24" s="64"/>
      <c r="AB24" s="64"/>
      <c r="AC24" s="64"/>
      <c r="AD24" s="64"/>
      <c r="AE24" s="64"/>
      <c r="AF24" s="64"/>
      <c r="AG24" s="64"/>
      <c r="AH24" s="64"/>
      <c r="AI24" s="64"/>
      <c r="AJ24" s="64"/>
      <c r="AK24" s="64"/>
      <c r="AL24" s="64"/>
      <c r="AM24" s="64"/>
    </row>
    <row r="25" spans="2:39" s="65" customFormat="1" x14ac:dyDescent="0.2">
      <c r="B25" s="62"/>
      <c r="C25" s="62"/>
      <c r="D25" s="63"/>
      <c r="E25" s="58"/>
      <c r="F25" s="59"/>
      <c r="G25" s="60">
        <f t="shared" si="7"/>
        <v>0</v>
      </c>
      <c r="H25" s="60">
        <f t="shared" si="8"/>
        <v>0</v>
      </c>
      <c r="I25" s="60">
        <f t="shared" si="2"/>
        <v>0</v>
      </c>
      <c r="J25" s="60">
        <f t="shared" si="9"/>
        <v>0</v>
      </c>
      <c r="K25" s="59"/>
      <c r="L25" s="60">
        <f t="shared" si="4"/>
        <v>0</v>
      </c>
      <c r="M25" s="60">
        <f t="shared" si="5"/>
        <v>0</v>
      </c>
      <c r="N25" s="64"/>
      <c r="O25" s="64"/>
      <c r="P25" s="64"/>
      <c r="Q25" s="64"/>
      <c r="R25" s="64"/>
      <c r="S25" s="64"/>
      <c r="T25" s="64"/>
      <c r="U25" s="64"/>
      <c r="V25" s="64"/>
      <c r="W25" s="64"/>
      <c r="X25" s="64"/>
      <c r="Y25" s="64"/>
      <c r="Z25" s="64"/>
      <c r="AA25" s="64"/>
      <c r="AB25" s="64"/>
      <c r="AC25" s="64"/>
      <c r="AD25" s="64"/>
      <c r="AE25" s="64"/>
      <c r="AF25" s="64"/>
      <c r="AG25" s="64"/>
      <c r="AH25" s="64"/>
      <c r="AI25" s="64"/>
      <c r="AJ25" s="64"/>
      <c r="AK25" s="64"/>
      <c r="AL25" s="64"/>
      <c r="AM25" s="64"/>
    </row>
    <row r="26" spans="2:39" s="65" customFormat="1" x14ac:dyDescent="0.2">
      <c r="B26" s="62"/>
      <c r="C26" s="62"/>
      <c r="D26" s="63"/>
      <c r="E26" s="58"/>
      <c r="F26" s="59"/>
      <c r="G26" s="60">
        <f t="shared" si="7"/>
        <v>0</v>
      </c>
      <c r="H26" s="60">
        <f t="shared" si="8"/>
        <v>0</v>
      </c>
      <c r="I26" s="60">
        <f t="shared" si="2"/>
        <v>0</v>
      </c>
      <c r="J26" s="60">
        <f t="shared" si="9"/>
        <v>0</v>
      </c>
      <c r="K26" s="59"/>
      <c r="L26" s="60">
        <f t="shared" si="4"/>
        <v>0</v>
      </c>
      <c r="M26" s="60">
        <f t="shared" si="5"/>
        <v>0</v>
      </c>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row>
    <row r="27" spans="2:39" s="65" customFormat="1" x14ac:dyDescent="0.2">
      <c r="B27" s="62"/>
      <c r="C27" s="62"/>
      <c r="D27" s="63"/>
      <c r="E27" s="58"/>
      <c r="F27" s="59"/>
      <c r="G27" s="60">
        <f t="shared" si="7"/>
        <v>0</v>
      </c>
      <c r="H27" s="60">
        <f t="shared" si="8"/>
        <v>0</v>
      </c>
      <c r="I27" s="60">
        <f t="shared" si="2"/>
        <v>0</v>
      </c>
      <c r="J27" s="60">
        <f t="shared" si="9"/>
        <v>0</v>
      </c>
      <c r="K27" s="59"/>
      <c r="L27" s="60">
        <f t="shared" si="4"/>
        <v>0</v>
      </c>
      <c r="M27" s="60">
        <f t="shared" si="5"/>
        <v>0</v>
      </c>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row>
    <row r="28" spans="2:39" s="65" customFormat="1" x14ac:dyDescent="0.2">
      <c r="B28" s="62"/>
      <c r="C28" s="62"/>
      <c r="D28" s="63"/>
      <c r="E28" s="58"/>
      <c r="F28" s="59"/>
      <c r="G28" s="60">
        <f t="shared" si="7"/>
        <v>0</v>
      </c>
      <c r="H28" s="60">
        <f t="shared" si="8"/>
        <v>0</v>
      </c>
      <c r="I28" s="60">
        <f t="shared" si="2"/>
        <v>0</v>
      </c>
      <c r="J28" s="60">
        <f t="shared" si="9"/>
        <v>0</v>
      </c>
      <c r="K28" s="59"/>
      <c r="L28" s="60">
        <f t="shared" si="4"/>
        <v>0</v>
      </c>
      <c r="M28" s="60">
        <f t="shared" si="5"/>
        <v>0</v>
      </c>
      <c r="N28" s="64"/>
      <c r="O28" s="64"/>
      <c r="P28" s="64"/>
      <c r="Q28" s="64"/>
      <c r="R28" s="64"/>
      <c r="S28" s="64"/>
      <c r="T28" s="64"/>
      <c r="U28" s="64"/>
      <c r="V28" s="64"/>
      <c r="W28" s="64"/>
      <c r="X28" s="64"/>
      <c r="Y28" s="64"/>
      <c r="Z28" s="64"/>
      <c r="AA28" s="64"/>
      <c r="AB28" s="64"/>
      <c r="AC28" s="64"/>
      <c r="AD28" s="64"/>
      <c r="AE28" s="64"/>
      <c r="AF28" s="64"/>
      <c r="AG28" s="64"/>
      <c r="AH28" s="64"/>
      <c r="AI28" s="64"/>
      <c r="AJ28" s="64"/>
      <c r="AK28" s="64"/>
      <c r="AL28" s="64"/>
      <c r="AM28" s="64"/>
    </row>
    <row r="29" spans="2:39" s="65" customFormat="1" x14ac:dyDescent="0.2">
      <c r="B29" s="62"/>
      <c r="C29" s="62"/>
      <c r="D29" s="63"/>
      <c r="E29" s="58"/>
      <c r="F29" s="59"/>
      <c r="G29" s="60">
        <f t="shared" si="7"/>
        <v>0</v>
      </c>
      <c r="H29" s="60">
        <f t="shared" si="8"/>
        <v>0</v>
      </c>
      <c r="I29" s="60">
        <f t="shared" si="2"/>
        <v>0</v>
      </c>
      <c r="J29" s="60">
        <f t="shared" si="9"/>
        <v>0</v>
      </c>
      <c r="K29" s="59"/>
      <c r="L29" s="60">
        <f t="shared" si="4"/>
        <v>0</v>
      </c>
      <c r="M29" s="60">
        <f t="shared" si="5"/>
        <v>0</v>
      </c>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row>
    <row r="30" spans="2:39" s="65" customFormat="1" x14ac:dyDescent="0.2">
      <c r="B30" s="62"/>
      <c r="C30" s="62"/>
      <c r="D30" s="63"/>
      <c r="E30" s="58"/>
      <c r="F30" s="59"/>
      <c r="G30" s="60">
        <f t="shared" si="7"/>
        <v>0</v>
      </c>
      <c r="H30" s="60">
        <f t="shared" si="8"/>
        <v>0</v>
      </c>
      <c r="I30" s="60">
        <f t="shared" si="2"/>
        <v>0</v>
      </c>
      <c r="J30" s="60">
        <f t="shared" si="9"/>
        <v>0</v>
      </c>
      <c r="K30" s="59"/>
      <c r="L30" s="60">
        <f t="shared" si="4"/>
        <v>0</v>
      </c>
      <c r="M30" s="60">
        <f t="shared" si="5"/>
        <v>0</v>
      </c>
      <c r="N30" s="64"/>
      <c r="O30" s="64"/>
      <c r="P30" s="64"/>
      <c r="Q30" s="64"/>
      <c r="R30" s="64"/>
      <c r="S30" s="64"/>
      <c r="T30" s="64"/>
      <c r="U30" s="64"/>
      <c r="V30" s="64"/>
      <c r="W30" s="64"/>
      <c r="X30" s="64"/>
      <c r="Y30" s="64"/>
      <c r="Z30" s="64"/>
      <c r="AA30" s="64"/>
      <c r="AB30" s="64"/>
      <c r="AC30" s="64"/>
      <c r="AD30" s="64"/>
      <c r="AE30" s="64"/>
      <c r="AF30" s="64"/>
      <c r="AG30" s="64"/>
      <c r="AH30" s="64"/>
      <c r="AI30" s="64"/>
      <c r="AJ30" s="64"/>
      <c r="AK30" s="64"/>
      <c r="AL30" s="64"/>
      <c r="AM30" s="64"/>
    </row>
    <row r="31" spans="2:39" s="65" customFormat="1" x14ac:dyDescent="0.2">
      <c r="B31" s="62"/>
      <c r="C31" s="62"/>
      <c r="D31" s="63"/>
      <c r="E31" s="58"/>
      <c r="F31" s="59"/>
      <c r="G31" s="60">
        <f t="shared" si="7"/>
        <v>0</v>
      </c>
      <c r="H31" s="60">
        <f t="shared" si="8"/>
        <v>0</v>
      </c>
      <c r="I31" s="60">
        <f t="shared" si="2"/>
        <v>0</v>
      </c>
      <c r="J31" s="60">
        <f t="shared" si="9"/>
        <v>0</v>
      </c>
      <c r="K31" s="59"/>
      <c r="L31" s="60">
        <f t="shared" si="4"/>
        <v>0</v>
      </c>
      <c r="M31" s="60">
        <f t="shared" si="5"/>
        <v>0</v>
      </c>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row>
    <row r="32" spans="2:39" s="65" customFormat="1" x14ac:dyDescent="0.2">
      <c r="B32" s="62"/>
      <c r="C32" s="62"/>
      <c r="D32" s="63"/>
      <c r="E32" s="58"/>
      <c r="F32" s="59"/>
      <c r="G32" s="60">
        <f t="shared" si="7"/>
        <v>0</v>
      </c>
      <c r="H32" s="60">
        <f t="shared" si="8"/>
        <v>0</v>
      </c>
      <c r="I32" s="60">
        <f t="shared" si="2"/>
        <v>0</v>
      </c>
      <c r="J32" s="60">
        <f t="shared" si="9"/>
        <v>0</v>
      </c>
      <c r="K32" s="59"/>
      <c r="L32" s="60">
        <f t="shared" si="4"/>
        <v>0</v>
      </c>
      <c r="M32" s="60">
        <f t="shared" si="5"/>
        <v>0</v>
      </c>
      <c r="N32" s="64"/>
      <c r="O32" s="64"/>
      <c r="P32" s="64"/>
      <c r="Q32" s="64"/>
      <c r="R32" s="64"/>
      <c r="S32" s="64"/>
      <c r="T32" s="64"/>
      <c r="U32" s="64"/>
      <c r="V32" s="64"/>
      <c r="W32" s="64"/>
      <c r="X32" s="64"/>
      <c r="Y32" s="64"/>
      <c r="Z32" s="64"/>
      <c r="AA32" s="64"/>
      <c r="AB32" s="64"/>
      <c r="AC32" s="64"/>
      <c r="AD32" s="64"/>
      <c r="AE32" s="64"/>
      <c r="AF32" s="64"/>
      <c r="AG32" s="64"/>
      <c r="AH32" s="64"/>
      <c r="AI32" s="64"/>
      <c r="AJ32" s="64"/>
      <c r="AK32" s="64"/>
      <c r="AL32" s="64"/>
      <c r="AM32" s="64"/>
    </row>
    <row r="33" spans="2:39" s="65" customFormat="1" x14ac:dyDescent="0.2">
      <c r="B33" s="62"/>
      <c r="C33" s="62"/>
      <c r="D33" s="63"/>
      <c r="E33" s="58"/>
      <c r="F33" s="59"/>
      <c r="G33" s="60">
        <f t="shared" si="7"/>
        <v>0</v>
      </c>
      <c r="H33" s="60">
        <f t="shared" si="8"/>
        <v>0</v>
      </c>
      <c r="I33" s="60">
        <f t="shared" si="2"/>
        <v>0</v>
      </c>
      <c r="J33" s="60">
        <f t="shared" si="9"/>
        <v>0</v>
      </c>
      <c r="K33" s="59"/>
      <c r="L33" s="60">
        <f t="shared" si="4"/>
        <v>0</v>
      </c>
      <c r="M33" s="60">
        <f t="shared" si="5"/>
        <v>0</v>
      </c>
      <c r="N33" s="64"/>
      <c r="O33" s="64"/>
      <c r="P33" s="64"/>
      <c r="Q33" s="64"/>
      <c r="R33" s="64"/>
      <c r="S33" s="64"/>
      <c r="T33" s="64"/>
      <c r="U33" s="64"/>
      <c r="V33" s="64"/>
      <c r="W33" s="64"/>
      <c r="X33" s="64"/>
      <c r="Y33" s="64"/>
      <c r="Z33" s="64"/>
      <c r="AA33" s="64"/>
      <c r="AB33" s="64"/>
      <c r="AC33" s="64"/>
      <c r="AD33" s="64"/>
      <c r="AE33" s="64"/>
      <c r="AF33" s="64"/>
      <c r="AG33" s="64"/>
      <c r="AH33" s="64"/>
      <c r="AI33" s="64"/>
      <c r="AJ33" s="64"/>
      <c r="AK33" s="64"/>
      <c r="AL33" s="64"/>
      <c r="AM33" s="64"/>
    </row>
    <row r="34" spans="2:39" s="65" customFormat="1" x14ac:dyDescent="0.2">
      <c r="B34" s="62"/>
      <c r="C34" s="62"/>
      <c r="D34" s="63"/>
      <c r="E34" s="58"/>
      <c r="F34" s="59"/>
      <c r="G34" s="60">
        <f t="shared" si="7"/>
        <v>0</v>
      </c>
      <c r="H34" s="60">
        <f t="shared" si="8"/>
        <v>0</v>
      </c>
      <c r="I34" s="60">
        <f t="shared" si="2"/>
        <v>0</v>
      </c>
      <c r="J34" s="60">
        <f t="shared" si="9"/>
        <v>0</v>
      </c>
      <c r="K34" s="59"/>
      <c r="L34" s="60">
        <f t="shared" si="4"/>
        <v>0</v>
      </c>
      <c r="M34" s="60">
        <f t="shared" si="5"/>
        <v>0</v>
      </c>
      <c r="N34" s="64"/>
      <c r="O34" s="64"/>
      <c r="P34" s="64"/>
      <c r="Q34" s="64"/>
      <c r="R34" s="64"/>
      <c r="S34" s="64"/>
      <c r="T34" s="64"/>
      <c r="U34" s="64"/>
      <c r="V34" s="64"/>
      <c r="W34" s="64"/>
      <c r="X34" s="64"/>
      <c r="Y34" s="64"/>
      <c r="Z34" s="64"/>
      <c r="AA34" s="64"/>
      <c r="AB34" s="64"/>
      <c r="AC34" s="64"/>
      <c r="AD34" s="64"/>
      <c r="AE34" s="64"/>
      <c r="AF34" s="64"/>
      <c r="AG34" s="64"/>
      <c r="AH34" s="64"/>
      <c r="AI34" s="64"/>
      <c r="AJ34" s="64"/>
      <c r="AK34" s="64"/>
      <c r="AL34" s="64"/>
      <c r="AM34" s="64"/>
    </row>
    <row r="35" spans="2:39" s="65" customFormat="1" x14ac:dyDescent="0.2">
      <c r="B35" s="62"/>
      <c r="C35" s="62"/>
      <c r="D35" s="63"/>
      <c r="E35" s="58"/>
      <c r="F35" s="59"/>
      <c r="G35" s="60">
        <f t="shared" si="7"/>
        <v>0</v>
      </c>
      <c r="H35" s="60">
        <f t="shared" si="8"/>
        <v>0</v>
      </c>
      <c r="I35" s="60">
        <f t="shared" si="2"/>
        <v>0</v>
      </c>
      <c r="J35" s="60">
        <f t="shared" si="9"/>
        <v>0</v>
      </c>
      <c r="K35" s="59"/>
      <c r="L35" s="60">
        <f t="shared" si="4"/>
        <v>0</v>
      </c>
      <c r="M35" s="60">
        <f t="shared" si="5"/>
        <v>0</v>
      </c>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row>
    <row r="36" spans="2:39" s="65" customFormat="1" x14ac:dyDescent="0.2">
      <c r="B36" s="62"/>
      <c r="C36" s="62"/>
      <c r="D36" s="63"/>
      <c r="E36" s="58"/>
      <c r="F36" s="59"/>
      <c r="G36" s="60">
        <f t="shared" si="7"/>
        <v>0</v>
      </c>
      <c r="H36" s="60">
        <f t="shared" si="8"/>
        <v>0</v>
      </c>
      <c r="I36" s="60">
        <f t="shared" si="2"/>
        <v>0</v>
      </c>
      <c r="J36" s="60">
        <f t="shared" si="9"/>
        <v>0</v>
      </c>
      <c r="K36" s="59"/>
      <c r="L36" s="60">
        <f t="shared" si="4"/>
        <v>0</v>
      </c>
      <c r="M36" s="60">
        <f t="shared" si="5"/>
        <v>0</v>
      </c>
      <c r="N36" s="64"/>
      <c r="O36" s="64"/>
      <c r="P36" s="64"/>
      <c r="Q36" s="64"/>
      <c r="R36" s="64"/>
      <c r="S36" s="64"/>
      <c r="T36" s="64"/>
      <c r="U36" s="64"/>
      <c r="V36" s="64"/>
      <c r="W36" s="64"/>
      <c r="X36" s="64"/>
      <c r="Y36" s="64"/>
      <c r="Z36" s="64"/>
      <c r="AA36" s="64"/>
      <c r="AB36" s="64"/>
      <c r="AC36" s="64"/>
      <c r="AD36" s="64"/>
      <c r="AE36" s="64"/>
      <c r="AF36" s="64"/>
      <c r="AG36" s="64"/>
      <c r="AH36" s="64"/>
      <c r="AI36" s="64"/>
      <c r="AJ36" s="64"/>
      <c r="AK36" s="64"/>
      <c r="AL36" s="64"/>
      <c r="AM36" s="64"/>
    </row>
    <row r="37" spans="2:39" s="65" customFormat="1" x14ac:dyDescent="0.2">
      <c r="B37" s="62"/>
      <c r="C37" s="62"/>
      <c r="D37" s="63"/>
      <c r="E37" s="58"/>
      <c r="F37" s="59"/>
      <c r="G37" s="60">
        <f t="shared" si="7"/>
        <v>0</v>
      </c>
      <c r="H37" s="60">
        <f t="shared" si="8"/>
        <v>0</v>
      </c>
      <c r="I37" s="60">
        <f t="shared" si="2"/>
        <v>0</v>
      </c>
      <c r="J37" s="60">
        <f t="shared" si="9"/>
        <v>0</v>
      </c>
      <c r="K37" s="59"/>
      <c r="L37" s="60">
        <f t="shared" si="4"/>
        <v>0</v>
      </c>
      <c r="M37" s="60">
        <f t="shared" si="5"/>
        <v>0</v>
      </c>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64"/>
    </row>
    <row r="38" spans="2:39" s="65" customFormat="1" x14ac:dyDescent="0.2">
      <c r="B38" s="62"/>
      <c r="C38" s="62"/>
      <c r="D38" s="63"/>
      <c r="E38" s="58"/>
      <c r="F38" s="59"/>
      <c r="G38" s="60">
        <f t="shared" si="6"/>
        <v>0</v>
      </c>
      <c r="H38" s="60">
        <f t="shared" ref="H38:H55" si="10">G38*$F$6</f>
        <v>0</v>
      </c>
      <c r="I38" s="60">
        <f t="shared" si="2"/>
        <v>0</v>
      </c>
      <c r="J38" s="60">
        <f t="shared" ref="J38:J55" si="11">I38*$F$7</f>
        <v>0</v>
      </c>
      <c r="K38" s="59"/>
      <c r="L38" s="60">
        <f t="shared" si="4"/>
        <v>0</v>
      </c>
      <c r="M38" s="60">
        <f t="shared" si="5"/>
        <v>0</v>
      </c>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row>
    <row r="39" spans="2:39" s="65" customFormat="1" x14ac:dyDescent="0.2">
      <c r="B39" s="62"/>
      <c r="C39" s="62"/>
      <c r="D39" s="63"/>
      <c r="E39" s="58"/>
      <c r="F39" s="59"/>
      <c r="G39" s="60">
        <f t="shared" si="6"/>
        <v>0</v>
      </c>
      <c r="H39" s="60">
        <f t="shared" si="10"/>
        <v>0</v>
      </c>
      <c r="I39" s="60">
        <f t="shared" si="2"/>
        <v>0</v>
      </c>
      <c r="J39" s="60">
        <f t="shared" si="11"/>
        <v>0</v>
      </c>
      <c r="K39" s="59"/>
      <c r="L39" s="60">
        <f t="shared" si="4"/>
        <v>0</v>
      </c>
      <c r="M39" s="60">
        <f t="shared" si="5"/>
        <v>0</v>
      </c>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4"/>
      <c r="AM39" s="64"/>
    </row>
    <row r="40" spans="2:39" s="65" customFormat="1" x14ac:dyDescent="0.2">
      <c r="B40" s="62"/>
      <c r="C40" s="62"/>
      <c r="D40" s="63"/>
      <c r="E40" s="58"/>
      <c r="F40" s="59"/>
      <c r="G40" s="60">
        <f t="shared" si="6"/>
        <v>0</v>
      </c>
      <c r="H40" s="60">
        <f t="shared" si="10"/>
        <v>0</v>
      </c>
      <c r="I40" s="60">
        <f t="shared" si="2"/>
        <v>0</v>
      </c>
      <c r="J40" s="60">
        <f t="shared" si="11"/>
        <v>0</v>
      </c>
      <c r="K40" s="59"/>
      <c r="L40" s="60">
        <f t="shared" si="4"/>
        <v>0</v>
      </c>
      <c r="M40" s="60">
        <f t="shared" si="5"/>
        <v>0</v>
      </c>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row>
    <row r="41" spans="2:39" s="65" customFormat="1" x14ac:dyDescent="0.2">
      <c r="B41" s="62"/>
      <c r="C41" s="62"/>
      <c r="D41" s="63"/>
      <c r="E41" s="58"/>
      <c r="F41" s="59"/>
      <c r="G41" s="60">
        <f t="shared" si="6"/>
        <v>0</v>
      </c>
      <c r="H41" s="60">
        <f t="shared" si="10"/>
        <v>0</v>
      </c>
      <c r="I41" s="60">
        <f t="shared" si="2"/>
        <v>0</v>
      </c>
      <c r="J41" s="60">
        <f t="shared" si="11"/>
        <v>0</v>
      </c>
      <c r="K41" s="59"/>
      <c r="L41" s="60">
        <f t="shared" si="4"/>
        <v>0</v>
      </c>
      <c r="M41" s="60">
        <f t="shared" si="5"/>
        <v>0</v>
      </c>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row>
    <row r="42" spans="2:39" s="65" customFormat="1" x14ac:dyDescent="0.2">
      <c r="B42" s="62"/>
      <c r="C42" s="62"/>
      <c r="D42" s="63"/>
      <c r="E42" s="58"/>
      <c r="F42" s="59"/>
      <c r="G42" s="60">
        <f t="shared" si="6"/>
        <v>0</v>
      </c>
      <c r="H42" s="60">
        <f t="shared" si="10"/>
        <v>0</v>
      </c>
      <c r="I42" s="60">
        <f t="shared" si="2"/>
        <v>0</v>
      </c>
      <c r="J42" s="60">
        <f t="shared" si="11"/>
        <v>0</v>
      </c>
      <c r="K42" s="59"/>
      <c r="L42" s="60">
        <f t="shared" si="4"/>
        <v>0</v>
      </c>
      <c r="M42" s="60">
        <f t="shared" si="5"/>
        <v>0</v>
      </c>
      <c r="N42" s="64"/>
      <c r="O42" s="64"/>
      <c r="P42" s="64"/>
      <c r="Q42" s="64"/>
      <c r="R42" s="64"/>
      <c r="S42" s="64"/>
      <c r="T42" s="64"/>
      <c r="U42" s="64"/>
      <c r="V42" s="64"/>
      <c r="W42" s="64"/>
      <c r="X42" s="64"/>
      <c r="Y42" s="64"/>
      <c r="Z42" s="64"/>
      <c r="AA42" s="64"/>
      <c r="AB42" s="64"/>
      <c r="AC42" s="64"/>
      <c r="AD42" s="64"/>
      <c r="AE42" s="64"/>
      <c r="AF42" s="64"/>
      <c r="AG42" s="64"/>
      <c r="AH42" s="64"/>
      <c r="AI42" s="64"/>
      <c r="AJ42" s="64"/>
      <c r="AK42" s="64"/>
      <c r="AL42" s="64"/>
      <c r="AM42" s="64"/>
    </row>
    <row r="43" spans="2:39" s="65" customFormat="1" x14ac:dyDescent="0.2">
      <c r="B43" s="62"/>
      <c r="C43" s="62"/>
      <c r="D43" s="63"/>
      <c r="E43" s="58"/>
      <c r="F43" s="59"/>
      <c r="G43" s="60">
        <f t="shared" si="6"/>
        <v>0</v>
      </c>
      <c r="H43" s="60">
        <f t="shared" si="10"/>
        <v>0</v>
      </c>
      <c r="I43" s="60">
        <f t="shared" si="2"/>
        <v>0</v>
      </c>
      <c r="J43" s="60">
        <f t="shared" si="11"/>
        <v>0</v>
      </c>
      <c r="K43" s="59"/>
      <c r="L43" s="60">
        <f t="shared" si="4"/>
        <v>0</v>
      </c>
      <c r="M43" s="60">
        <f t="shared" si="5"/>
        <v>0</v>
      </c>
      <c r="N43" s="64"/>
      <c r="O43" s="64"/>
      <c r="P43" s="64"/>
      <c r="Q43" s="64"/>
      <c r="R43" s="64"/>
      <c r="S43" s="64"/>
      <c r="T43" s="64"/>
      <c r="U43" s="64"/>
      <c r="V43" s="64"/>
      <c r="W43" s="64"/>
      <c r="X43" s="64"/>
      <c r="Y43" s="64"/>
      <c r="Z43" s="64"/>
      <c r="AA43" s="64"/>
      <c r="AB43" s="64"/>
      <c r="AC43" s="64"/>
      <c r="AD43" s="64"/>
      <c r="AE43" s="64"/>
      <c r="AF43" s="64"/>
      <c r="AG43" s="64"/>
      <c r="AH43" s="64"/>
      <c r="AI43" s="64"/>
      <c r="AJ43" s="64"/>
      <c r="AK43" s="64"/>
      <c r="AL43" s="64"/>
      <c r="AM43" s="64"/>
    </row>
    <row r="44" spans="2:39" s="65" customFormat="1" x14ac:dyDescent="0.2">
      <c r="B44" s="62"/>
      <c r="C44" s="62"/>
      <c r="D44" s="63"/>
      <c r="E44" s="58"/>
      <c r="F44" s="59"/>
      <c r="G44" s="60">
        <f t="shared" si="6"/>
        <v>0</v>
      </c>
      <c r="H44" s="60">
        <f t="shared" si="10"/>
        <v>0</v>
      </c>
      <c r="I44" s="60">
        <f t="shared" si="2"/>
        <v>0</v>
      </c>
      <c r="J44" s="60">
        <f t="shared" si="11"/>
        <v>0</v>
      </c>
      <c r="K44" s="59"/>
      <c r="L44" s="60">
        <f t="shared" si="4"/>
        <v>0</v>
      </c>
      <c r="M44" s="60">
        <f t="shared" si="5"/>
        <v>0</v>
      </c>
      <c r="N44" s="64"/>
      <c r="O44" s="64"/>
      <c r="P44" s="64"/>
      <c r="Q44" s="64"/>
      <c r="R44" s="64"/>
      <c r="S44" s="64"/>
      <c r="T44" s="64"/>
      <c r="U44" s="64"/>
      <c r="V44" s="64"/>
      <c r="W44" s="64"/>
      <c r="X44" s="64"/>
      <c r="Y44" s="64"/>
      <c r="Z44" s="64"/>
      <c r="AA44" s="64"/>
      <c r="AB44" s="64"/>
      <c r="AC44" s="64"/>
      <c r="AD44" s="64"/>
      <c r="AE44" s="64"/>
      <c r="AF44" s="64"/>
      <c r="AG44" s="64"/>
      <c r="AH44" s="64"/>
      <c r="AI44" s="64"/>
      <c r="AJ44" s="64"/>
      <c r="AK44" s="64"/>
      <c r="AL44" s="64"/>
      <c r="AM44" s="64"/>
    </row>
    <row r="45" spans="2:39" s="65" customFormat="1" x14ac:dyDescent="0.2">
      <c r="B45" s="62"/>
      <c r="C45" s="62"/>
      <c r="D45" s="63"/>
      <c r="E45" s="58"/>
      <c r="F45" s="59"/>
      <c r="G45" s="60">
        <f t="shared" si="6"/>
        <v>0</v>
      </c>
      <c r="H45" s="60">
        <f t="shared" si="10"/>
        <v>0</v>
      </c>
      <c r="I45" s="60">
        <f t="shared" si="2"/>
        <v>0</v>
      </c>
      <c r="J45" s="60">
        <f t="shared" si="11"/>
        <v>0</v>
      </c>
      <c r="K45" s="59"/>
      <c r="L45" s="60">
        <f t="shared" si="4"/>
        <v>0</v>
      </c>
      <c r="M45" s="60">
        <f t="shared" si="5"/>
        <v>0</v>
      </c>
      <c r="N45" s="64"/>
      <c r="O45" s="64"/>
      <c r="P45" s="64"/>
      <c r="Q45" s="64"/>
      <c r="R45" s="64"/>
      <c r="S45" s="64"/>
      <c r="T45" s="64"/>
      <c r="U45" s="64"/>
      <c r="V45" s="64"/>
      <c r="W45" s="64"/>
      <c r="X45" s="64"/>
      <c r="Y45" s="64"/>
      <c r="Z45" s="64"/>
      <c r="AA45" s="64"/>
      <c r="AB45" s="64"/>
      <c r="AC45" s="64"/>
      <c r="AD45" s="64"/>
      <c r="AE45" s="64"/>
      <c r="AF45" s="64"/>
      <c r="AG45" s="64"/>
      <c r="AH45" s="64"/>
      <c r="AI45" s="64"/>
      <c r="AJ45" s="64"/>
      <c r="AK45" s="64"/>
      <c r="AL45" s="64"/>
      <c r="AM45" s="64"/>
    </row>
    <row r="46" spans="2:39" s="65" customFormat="1" x14ac:dyDescent="0.2">
      <c r="B46" s="62"/>
      <c r="C46" s="62"/>
      <c r="D46" s="63"/>
      <c r="E46" s="58"/>
      <c r="F46" s="59"/>
      <c r="G46" s="60">
        <f t="shared" si="6"/>
        <v>0</v>
      </c>
      <c r="H46" s="60">
        <f t="shared" si="10"/>
        <v>0</v>
      </c>
      <c r="I46" s="60">
        <f t="shared" si="2"/>
        <v>0</v>
      </c>
      <c r="J46" s="60">
        <f t="shared" si="11"/>
        <v>0</v>
      </c>
      <c r="K46" s="59"/>
      <c r="L46" s="60">
        <f t="shared" si="4"/>
        <v>0</v>
      </c>
      <c r="M46" s="60">
        <f t="shared" si="5"/>
        <v>0</v>
      </c>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row>
    <row r="47" spans="2:39" s="65" customFormat="1" x14ac:dyDescent="0.2">
      <c r="B47" s="62"/>
      <c r="C47" s="62"/>
      <c r="D47" s="63"/>
      <c r="E47" s="58"/>
      <c r="F47" s="59"/>
      <c r="G47" s="60">
        <f t="shared" si="6"/>
        <v>0</v>
      </c>
      <c r="H47" s="60">
        <f t="shared" si="10"/>
        <v>0</v>
      </c>
      <c r="I47" s="60">
        <f t="shared" si="2"/>
        <v>0</v>
      </c>
      <c r="J47" s="60">
        <f t="shared" si="11"/>
        <v>0</v>
      </c>
      <c r="K47" s="59"/>
      <c r="L47" s="60">
        <f t="shared" si="4"/>
        <v>0</v>
      </c>
      <c r="M47" s="60">
        <f t="shared" si="5"/>
        <v>0</v>
      </c>
      <c r="N47" s="64"/>
      <c r="O47" s="64"/>
      <c r="P47" s="64"/>
      <c r="Q47" s="64"/>
      <c r="R47" s="64"/>
      <c r="S47" s="64"/>
      <c r="T47" s="64"/>
      <c r="U47" s="64"/>
      <c r="V47" s="64"/>
      <c r="W47" s="64"/>
      <c r="X47" s="64"/>
      <c r="Y47" s="64"/>
      <c r="Z47" s="64"/>
      <c r="AA47" s="64"/>
      <c r="AB47" s="64"/>
      <c r="AC47" s="64"/>
      <c r="AD47" s="64"/>
      <c r="AE47" s="64"/>
      <c r="AF47" s="64"/>
      <c r="AG47" s="64"/>
      <c r="AH47" s="64"/>
      <c r="AI47" s="64"/>
      <c r="AJ47" s="64"/>
      <c r="AK47" s="64"/>
      <c r="AL47" s="64"/>
      <c r="AM47" s="64"/>
    </row>
    <row r="48" spans="2:39" s="65" customFormat="1" x14ac:dyDescent="0.2">
      <c r="B48" s="62"/>
      <c r="C48" s="62"/>
      <c r="D48" s="63"/>
      <c r="E48" s="58"/>
      <c r="F48" s="59"/>
      <c r="G48" s="60">
        <f t="shared" si="6"/>
        <v>0</v>
      </c>
      <c r="H48" s="60">
        <f t="shared" si="10"/>
        <v>0</v>
      </c>
      <c r="I48" s="60">
        <f t="shared" si="2"/>
        <v>0</v>
      </c>
      <c r="J48" s="60">
        <f t="shared" si="11"/>
        <v>0</v>
      </c>
      <c r="K48" s="59"/>
      <c r="L48" s="60">
        <f t="shared" si="4"/>
        <v>0</v>
      </c>
      <c r="M48" s="60">
        <f t="shared" si="5"/>
        <v>0</v>
      </c>
      <c r="N48" s="64"/>
      <c r="O48" s="64"/>
      <c r="P48" s="64"/>
      <c r="Q48" s="64"/>
      <c r="R48" s="64"/>
      <c r="S48" s="64"/>
      <c r="T48" s="64"/>
      <c r="U48" s="64"/>
      <c r="V48" s="64"/>
      <c r="W48" s="64"/>
      <c r="X48" s="64"/>
      <c r="Y48" s="64"/>
      <c r="Z48" s="64"/>
      <c r="AA48" s="64"/>
      <c r="AB48" s="64"/>
      <c r="AC48" s="64"/>
      <c r="AD48" s="64"/>
      <c r="AE48" s="64"/>
      <c r="AF48" s="64"/>
      <c r="AG48" s="64"/>
      <c r="AH48" s="64"/>
      <c r="AI48" s="64"/>
      <c r="AJ48" s="64"/>
      <c r="AK48" s="64"/>
      <c r="AL48" s="64"/>
      <c r="AM48" s="64"/>
    </row>
    <row r="49" spans="2:39" s="65" customFormat="1" x14ac:dyDescent="0.2">
      <c r="B49" s="62"/>
      <c r="C49" s="62"/>
      <c r="D49" s="63"/>
      <c r="E49" s="58"/>
      <c r="F49" s="59"/>
      <c r="G49" s="60">
        <f t="shared" si="6"/>
        <v>0</v>
      </c>
      <c r="H49" s="60">
        <f t="shared" si="10"/>
        <v>0</v>
      </c>
      <c r="I49" s="60">
        <f t="shared" si="2"/>
        <v>0</v>
      </c>
      <c r="J49" s="60">
        <f t="shared" si="11"/>
        <v>0</v>
      </c>
      <c r="K49" s="59"/>
      <c r="L49" s="60">
        <f t="shared" si="4"/>
        <v>0</v>
      </c>
      <c r="M49" s="60">
        <f t="shared" si="5"/>
        <v>0</v>
      </c>
      <c r="N49" s="64"/>
      <c r="O49" s="64"/>
      <c r="P49" s="64"/>
      <c r="Q49" s="64"/>
      <c r="R49" s="64"/>
      <c r="S49" s="64"/>
      <c r="T49" s="64"/>
      <c r="U49" s="64"/>
      <c r="V49" s="64"/>
      <c r="W49" s="64"/>
      <c r="X49" s="64"/>
      <c r="Y49" s="64"/>
      <c r="Z49" s="64"/>
      <c r="AA49" s="64"/>
      <c r="AB49" s="64"/>
      <c r="AC49" s="64"/>
      <c r="AD49" s="64"/>
      <c r="AE49" s="64"/>
      <c r="AF49" s="64"/>
      <c r="AG49" s="64"/>
      <c r="AH49" s="64"/>
      <c r="AI49" s="64"/>
      <c r="AJ49" s="64"/>
      <c r="AK49" s="64"/>
      <c r="AL49" s="64"/>
      <c r="AM49" s="64"/>
    </row>
    <row r="50" spans="2:39" s="65" customFormat="1" x14ac:dyDescent="0.2">
      <c r="B50" s="62"/>
      <c r="C50" s="62"/>
      <c r="D50" s="63"/>
      <c r="E50" s="58"/>
      <c r="F50" s="59"/>
      <c r="G50" s="60">
        <f t="shared" si="6"/>
        <v>0</v>
      </c>
      <c r="H50" s="60">
        <f t="shared" si="10"/>
        <v>0</v>
      </c>
      <c r="I50" s="60">
        <f t="shared" si="2"/>
        <v>0</v>
      </c>
      <c r="J50" s="60">
        <f t="shared" si="11"/>
        <v>0</v>
      </c>
      <c r="K50" s="59"/>
      <c r="L50" s="60">
        <f t="shared" si="4"/>
        <v>0</v>
      </c>
      <c r="M50" s="60">
        <f t="shared" si="5"/>
        <v>0</v>
      </c>
      <c r="N50" s="64"/>
      <c r="O50" s="64"/>
      <c r="P50" s="64"/>
      <c r="Q50" s="64"/>
      <c r="R50" s="64"/>
      <c r="S50" s="64"/>
      <c r="T50" s="64"/>
      <c r="U50" s="64"/>
      <c r="V50" s="64"/>
      <c r="W50" s="64"/>
      <c r="X50" s="64"/>
      <c r="Y50" s="64"/>
      <c r="Z50" s="64"/>
      <c r="AA50" s="64"/>
      <c r="AB50" s="64"/>
      <c r="AC50" s="64"/>
      <c r="AD50" s="64"/>
      <c r="AE50" s="64"/>
      <c r="AF50" s="64"/>
      <c r="AG50" s="64"/>
      <c r="AH50" s="64"/>
      <c r="AI50" s="64"/>
      <c r="AJ50" s="64"/>
      <c r="AK50" s="64"/>
      <c r="AL50" s="64"/>
      <c r="AM50" s="64"/>
    </row>
    <row r="51" spans="2:39" s="65" customFormat="1" x14ac:dyDescent="0.2">
      <c r="B51" s="62"/>
      <c r="C51" s="62"/>
      <c r="D51" s="63"/>
      <c r="E51" s="58"/>
      <c r="F51" s="59"/>
      <c r="G51" s="60">
        <f>D51*$F$2*$F$3*F51*$F$5/12</f>
        <v>0</v>
      </c>
      <c r="H51" s="60">
        <f t="shared" si="10"/>
        <v>0</v>
      </c>
      <c r="I51" s="60">
        <f t="shared" si="2"/>
        <v>0</v>
      </c>
      <c r="J51" s="60">
        <f t="shared" si="11"/>
        <v>0</v>
      </c>
      <c r="K51" s="59"/>
      <c r="L51" s="60">
        <f t="shared" si="4"/>
        <v>0</v>
      </c>
      <c r="M51" s="60">
        <f t="shared" si="5"/>
        <v>0</v>
      </c>
      <c r="N51" s="64"/>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row>
    <row r="52" spans="2:39" s="65" customFormat="1" x14ac:dyDescent="0.2">
      <c r="B52" s="62"/>
      <c r="C52" s="62"/>
      <c r="D52" s="63"/>
      <c r="E52" s="58"/>
      <c r="F52" s="59"/>
      <c r="G52" s="60">
        <f>D52*$F$2*$F$3*F52*$F$5/12</f>
        <v>0</v>
      </c>
      <c r="H52" s="60">
        <f t="shared" si="10"/>
        <v>0</v>
      </c>
      <c r="I52" s="60">
        <f t="shared" si="2"/>
        <v>0</v>
      </c>
      <c r="J52" s="60">
        <f t="shared" si="11"/>
        <v>0</v>
      </c>
      <c r="K52" s="59"/>
      <c r="L52" s="60">
        <f t="shared" si="4"/>
        <v>0</v>
      </c>
      <c r="M52" s="60">
        <f t="shared" si="5"/>
        <v>0</v>
      </c>
      <c r="N52" s="64"/>
      <c r="O52" s="64"/>
      <c r="P52" s="64"/>
      <c r="Q52" s="64"/>
      <c r="R52" s="64"/>
      <c r="S52" s="64"/>
      <c r="T52" s="64"/>
      <c r="U52" s="64"/>
      <c r="V52" s="64"/>
      <c r="W52" s="64"/>
      <c r="X52" s="64"/>
      <c r="Y52" s="64"/>
      <c r="Z52" s="64"/>
      <c r="AA52" s="64"/>
      <c r="AB52" s="64"/>
      <c r="AC52" s="64"/>
      <c r="AD52" s="64"/>
      <c r="AE52" s="64"/>
      <c r="AF52" s="64"/>
      <c r="AG52" s="64"/>
      <c r="AH52" s="64"/>
      <c r="AI52" s="64"/>
      <c r="AJ52" s="64"/>
      <c r="AK52" s="64"/>
      <c r="AL52" s="64"/>
      <c r="AM52" s="64"/>
    </row>
    <row r="53" spans="2:39" s="65" customFormat="1" x14ac:dyDescent="0.2">
      <c r="B53" s="62"/>
      <c r="C53" s="62"/>
      <c r="D53" s="63"/>
      <c r="E53" s="58"/>
      <c r="F53" s="59"/>
      <c r="G53" s="60">
        <f>D53*$F$2*$F$3*F53*$F$5/12</f>
        <v>0</v>
      </c>
      <c r="H53" s="60">
        <f t="shared" si="10"/>
        <v>0</v>
      </c>
      <c r="I53" s="60">
        <f t="shared" si="2"/>
        <v>0</v>
      </c>
      <c r="J53" s="60">
        <f t="shared" si="11"/>
        <v>0</v>
      </c>
      <c r="K53" s="59"/>
      <c r="L53" s="60">
        <f t="shared" si="4"/>
        <v>0</v>
      </c>
      <c r="M53" s="60">
        <f t="shared" si="5"/>
        <v>0</v>
      </c>
      <c r="N53" s="64"/>
      <c r="O53" s="64"/>
      <c r="P53" s="64"/>
      <c r="Q53" s="64"/>
      <c r="R53" s="64"/>
      <c r="S53" s="64"/>
      <c r="T53" s="64"/>
      <c r="U53" s="64"/>
      <c r="V53" s="64"/>
      <c r="W53" s="64"/>
      <c r="X53" s="64"/>
      <c r="Y53" s="64"/>
      <c r="Z53" s="64"/>
      <c r="AA53" s="64"/>
      <c r="AB53" s="64"/>
      <c r="AC53" s="64"/>
      <c r="AD53" s="64"/>
      <c r="AE53" s="64"/>
      <c r="AF53" s="64"/>
      <c r="AG53" s="64"/>
      <c r="AH53" s="64"/>
      <c r="AI53" s="64"/>
      <c r="AJ53" s="64"/>
      <c r="AK53" s="64"/>
      <c r="AL53" s="64"/>
      <c r="AM53" s="64"/>
    </row>
    <row r="54" spans="2:39" s="65" customFormat="1" x14ac:dyDescent="0.2">
      <c r="B54" s="62"/>
      <c r="C54" s="62"/>
      <c r="D54" s="63"/>
      <c r="E54" s="58"/>
      <c r="F54" s="59"/>
      <c r="G54" s="60">
        <f>D54*$F$2*$F$3*F54*$F$5/12</f>
        <v>0</v>
      </c>
      <c r="H54" s="60">
        <f t="shared" si="10"/>
        <v>0</v>
      </c>
      <c r="I54" s="60">
        <f t="shared" si="2"/>
        <v>0</v>
      </c>
      <c r="J54" s="60">
        <f t="shared" si="11"/>
        <v>0</v>
      </c>
      <c r="K54" s="59"/>
      <c r="L54" s="60">
        <f t="shared" si="4"/>
        <v>0</v>
      </c>
      <c r="M54" s="60">
        <f t="shared" si="5"/>
        <v>0</v>
      </c>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row>
    <row r="55" spans="2:39" s="65" customFormat="1" x14ac:dyDescent="0.2">
      <c r="B55" s="62"/>
      <c r="C55" s="62"/>
      <c r="D55" s="63"/>
      <c r="E55" s="58"/>
      <c r="F55" s="59"/>
      <c r="G55" s="60">
        <f>D55*$F$2*$F$3*F55*$F$5/12</f>
        <v>0</v>
      </c>
      <c r="H55" s="60">
        <f t="shared" si="10"/>
        <v>0</v>
      </c>
      <c r="I55" s="60">
        <f>D55*$F$2*$F$4*E55*$F$5/12</f>
        <v>0</v>
      </c>
      <c r="J55" s="60">
        <f t="shared" si="11"/>
        <v>0</v>
      </c>
      <c r="K55" s="59"/>
      <c r="L55" s="60">
        <f t="shared" si="4"/>
        <v>0</v>
      </c>
      <c r="M55" s="60">
        <f>L55*$L$4</f>
        <v>0</v>
      </c>
      <c r="N55" s="64"/>
      <c r="O55" s="64"/>
      <c r="P55" s="64"/>
      <c r="Q55" s="64"/>
      <c r="R55" s="64"/>
      <c r="S55" s="64"/>
      <c r="T55" s="64"/>
      <c r="U55" s="64"/>
      <c r="V55" s="64"/>
      <c r="W55" s="64"/>
      <c r="X55" s="64"/>
      <c r="Y55" s="64"/>
      <c r="Z55" s="64"/>
      <c r="AA55" s="64"/>
      <c r="AB55" s="64"/>
      <c r="AC55" s="64"/>
      <c r="AD55" s="64"/>
      <c r="AE55" s="64"/>
      <c r="AF55" s="64"/>
      <c r="AG55" s="64"/>
      <c r="AH55" s="64"/>
      <c r="AI55" s="64"/>
      <c r="AJ55" s="64"/>
      <c r="AK55" s="64"/>
      <c r="AL55" s="64"/>
      <c r="AM55" s="64"/>
    </row>
  </sheetData>
  <mergeCells count="10">
    <mergeCell ref="B8:M8"/>
    <mergeCell ref="C6:E6"/>
    <mergeCell ref="C5:E5"/>
    <mergeCell ref="C7:E7"/>
    <mergeCell ref="I2:K2"/>
    <mergeCell ref="I4:K4"/>
    <mergeCell ref="I5:K5"/>
    <mergeCell ref="C2:E2"/>
    <mergeCell ref="C3:E3"/>
    <mergeCell ref="C4:E4"/>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B1:AM55"/>
  <sheetViews>
    <sheetView workbookViewId="0">
      <selection activeCell="D6" sqref="D6:F6"/>
    </sheetView>
  </sheetViews>
  <sheetFormatPr defaultColWidth="7.125" defaultRowHeight="12.75" x14ac:dyDescent="0.2"/>
  <cols>
    <col min="1" max="1" width="3" style="1" customWidth="1"/>
    <col min="2" max="2" width="20.875" style="1" customWidth="1"/>
    <col min="3" max="3" width="19.625" style="1" customWidth="1"/>
    <col min="4" max="4" width="26" style="1" customWidth="1"/>
    <col min="5" max="5" width="21.875" style="1" customWidth="1"/>
    <col min="6" max="6" width="17.625" style="1" customWidth="1"/>
    <col min="7" max="8" width="17.625" style="2" customWidth="1"/>
    <col min="9" max="9" width="18.25" style="18" customWidth="1"/>
    <col min="10" max="11" width="15.125" style="18" customWidth="1"/>
    <col min="12" max="37" width="7.125" style="18"/>
    <col min="38" max="16384" width="7.125" style="1"/>
  </cols>
  <sheetData>
    <row r="1" spans="2:39" s="38" customFormat="1" ht="24.75" customHeight="1" x14ac:dyDescent="0.35">
      <c r="B1" s="66" t="s">
        <v>40</v>
      </c>
      <c r="D1" s="39"/>
      <c r="H1" s="39"/>
      <c r="I1" s="39"/>
      <c r="J1" s="39"/>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row>
    <row r="2" spans="2:39" ht="42.75" customHeight="1" x14ac:dyDescent="0.2">
      <c r="B2" s="122" t="s">
        <v>41</v>
      </c>
      <c r="C2" s="24" t="s">
        <v>42</v>
      </c>
      <c r="D2" s="123" t="s">
        <v>43</v>
      </c>
      <c r="E2" s="123"/>
      <c r="F2" s="123"/>
      <c r="G2" s="25"/>
    </row>
    <row r="3" spans="2:39" ht="36.75" customHeight="1" x14ac:dyDescent="0.2">
      <c r="B3" s="122"/>
      <c r="C3" s="11" t="s">
        <v>44</v>
      </c>
      <c r="D3" s="123" t="s">
        <v>45</v>
      </c>
      <c r="E3" s="123"/>
      <c r="F3" s="123"/>
      <c r="G3" s="26">
        <v>12</v>
      </c>
    </row>
    <row r="4" spans="2:39" ht="51.75" customHeight="1" x14ac:dyDescent="0.2">
      <c r="B4" s="122"/>
      <c r="C4" s="11" t="s">
        <v>46</v>
      </c>
      <c r="D4" s="123" t="s">
        <v>47</v>
      </c>
      <c r="E4" s="123"/>
      <c r="F4" s="123"/>
      <c r="G4" s="29"/>
    </row>
    <row r="5" spans="2:39" ht="42" customHeight="1" x14ac:dyDescent="0.2">
      <c r="B5" s="122" t="s">
        <v>48</v>
      </c>
      <c r="C5" s="24" t="s">
        <v>137</v>
      </c>
      <c r="D5" s="123" t="s">
        <v>49</v>
      </c>
      <c r="E5" s="123"/>
      <c r="F5" s="123"/>
      <c r="G5" s="25"/>
    </row>
    <row r="6" spans="2:39" ht="37.5" customHeight="1" x14ac:dyDescent="0.2">
      <c r="B6" s="122"/>
      <c r="C6" s="11" t="s">
        <v>50</v>
      </c>
      <c r="D6" s="123" t="s">
        <v>51</v>
      </c>
      <c r="E6" s="123"/>
      <c r="F6" s="123"/>
      <c r="G6" s="26">
        <v>12</v>
      </c>
    </row>
    <row r="7" spans="2:39" ht="51.75" customHeight="1" x14ac:dyDescent="0.2">
      <c r="B7" s="122"/>
      <c r="C7" s="11" t="s">
        <v>52</v>
      </c>
      <c r="D7" s="123" t="s">
        <v>53</v>
      </c>
      <c r="E7" s="123"/>
      <c r="F7" s="123"/>
      <c r="G7" s="29"/>
    </row>
    <row r="8" spans="2:39" ht="44.25" customHeight="1" x14ac:dyDescent="0.2">
      <c r="B8" s="122" t="s">
        <v>54</v>
      </c>
      <c r="C8" s="24" t="s">
        <v>55</v>
      </c>
      <c r="D8" s="123" t="s">
        <v>56</v>
      </c>
      <c r="E8" s="123"/>
      <c r="F8" s="123"/>
      <c r="G8" s="25"/>
      <c r="H8" s="22"/>
      <c r="I8" s="22"/>
      <c r="J8" s="21"/>
      <c r="K8" s="1"/>
    </row>
    <row r="9" spans="2:39" ht="34.5" customHeight="1" x14ac:dyDescent="0.2">
      <c r="B9" s="122"/>
      <c r="C9" s="11" t="s">
        <v>57</v>
      </c>
      <c r="D9" s="123" t="s">
        <v>58</v>
      </c>
      <c r="E9" s="123"/>
      <c r="F9" s="123"/>
      <c r="G9" s="26">
        <v>12</v>
      </c>
      <c r="H9" s="23"/>
      <c r="I9" s="23"/>
      <c r="J9" s="21"/>
      <c r="K9" s="1"/>
    </row>
    <row r="10" spans="2:39" ht="51.75" customHeight="1" x14ac:dyDescent="0.2">
      <c r="B10" s="122"/>
      <c r="C10" s="11" t="s">
        <v>59</v>
      </c>
      <c r="D10" s="123" t="s">
        <v>60</v>
      </c>
      <c r="E10" s="123"/>
      <c r="F10" s="123"/>
      <c r="G10" s="29"/>
    </row>
    <row r="11" spans="2:39" ht="15" customHeight="1" x14ac:dyDescent="0.2"/>
    <row r="12" spans="2:39" s="3" customFormat="1" ht="87.75" customHeight="1" x14ac:dyDescent="0.25">
      <c r="B12" s="13" t="s">
        <v>61</v>
      </c>
      <c r="C12" s="13" t="s">
        <v>62</v>
      </c>
      <c r="D12" s="14" t="s">
        <v>63</v>
      </c>
      <c r="E12" s="15" t="str">
        <f>(C2) &amp; " in need of " &amp; (B2)</f>
        <v>[Enter here target population group name (ex. Children 6-23 mo)] in need of BSFP</v>
      </c>
      <c r="F12" s="16" t="str">
        <f>"Cluster targeted caseload for " &amp; (B2)</f>
        <v>Cluster targeted caseload for BSFP</v>
      </c>
      <c r="G12" s="15" t="str">
        <f>(C5) &amp; " in need of " &amp; (B5)</f>
        <v>[Entrez le nom du groupe de population cible (ex. Enfants 0-24 mois)] in need of [Inscrivez le nom de l’activité 2 ici (ex. Conseils ANJE)]</v>
      </c>
      <c r="H12" s="16" t="str">
        <f>"Cluster targeted caseload for " &amp; (B5)</f>
        <v>Cluster targeted caseload for [Enter here activity 2 name (ex. IYCF counselling)]</v>
      </c>
      <c r="I12" s="15" t="str">
        <f>(C8) &amp; " in need of " &amp; (B8)</f>
        <v>[Enter here target population group name (ex. Children 6-35 mo)] in need of [Enter here activity 1 name (ex. MNPs distribution)]</v>
      </c>
      <c r="J12" s="16" t="str">
        <f>"Cluster targeted caseload for " &amp; (B8)</f>
        <v>Cluster targeted caseload for [Enter here activity 1 name (ex. MNPs distribution)]</v>
      </c>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row>
    <row r="13" spans="2:39" s="9" customFormat="1" ht="125.25" customHeight="1" x14ac:dyDescent="0.25">
      <c r="B13" s="17" t="s">
        <v>64</v>
      </c>
      <c r="C13" s="17" t="s">
        <v>65</v>
      </c>
      <c r="D13" s="17" t="s">
        <v>66</v>
      </c>
      <c r="E13" s="10" t="s">
        <v>67</v>
      </c>
      <c r="F13" s="10" t="s">
        <v>68</v>
      </c>
      <c r="G13" s="10" t="s">
        <v>69</v>
      </c>
      <c r="H13" s="10" t="s">
        <v>70</v>
      </c>
      <c r="I13" s="10" t="s">
        <v>71</v>
      </c>
      <c r="J13" s="10" t="s">
        <v>72</v>
      </c>
    </row>
    <row r="14" spans="2:39" s="9" customFormat="1" ht="17.25" hidden="1" customHeight="1" x14ac:dyDescent="0.25">
      <c r="B14" s="17" t="str">
        <f>B12</f>
        <v>Admin 1</v>
      </c>
      <c r="C14" s="17" t="str">
        <f t="shared" ref="C14:J14" si="0">C12</f>
        <v>Admin 2</v>
      </c>
      <c r="D14" s="17" t="str">
        <f t="shared" si="0"/>
        <v>Population per admin 2 as of year you are doing calculations for</v>
      </c>
      <c r="E14" s="17" t="str">
        <f t="shared" si="0"/>
        <v>[Enter here target population group name (ex. Children 6-23 mo)] in need of BSFP</v>
      </c>
      <c r="F14" s="17" t="str">
        <f t="shared" si="0"/>
        <v>Cluster targeted caseload for BSFP</v>
      </c>
      <c r="G14" s="17" t="str">
        <f t="shared" si="0"/>
        <v>[Entrez le nom du groupe de population cible (ex. Enfants 0-24 mois)] in need of [Inscrivez le nom de l’activité 2 ici (ex. Conseils ANJE)]</v>
      </c>
      <c r="H14" s="17" t="str">
        <f t="shared" si="0"/>
        <v>Cluster targeted caseload for [Enter here activity 2 name (ex. IYCF counselling)]</v>
      </c>
      <c r="I14" s="17" t="str">
        <f t="shared" si="0"/>
        <v>[Enter here target population group name (ex. Children 6-35 mo)] in need of [Enter here activity 1 name (ex. MNPs distribution)]</v>
      </c>
      <c r="J14" s="17" t="str">
        <f t="shared" si="0"/>
        <v>Cluster targeted caseload for [Enter here activity 1 name (ex. MNPs distribution)]</v>
      </c>
    </row>
    <row r="15" spans="2:39" s="6" customFormat="1" x14ac:dyDescent="0.2">
      <c r="B15" s="27"/>
      <c r="C15" s="27"/>
      <c r="D15" s="12"/>
      <c r="E15" s="4">
        <f>D15*$G$2*$G$3/12</f>
        <v>0</v>
      </c>
      <c r="F15" s="4">
        <f>E15*$G$4</f>
        <v>0</v>
      </c>
      <c r="G15" s="4">
        <f>D15*$G$5*$G$6/12</f>
        <v>0</v>
      </c>
      <c r="H15" s="4">
        <f>G15*$G$7</f>
        <v>0</v>
      </c>
      <c r="I15" s="4">
        <f>D15*$G$8*$G$9/12</f>
        <v>0</v>
      </c>
      <c r="J15" s="4">
        <f>I15*$G$10</f>
        <v>0</v>
      </c>
    </row>
    <row r="16" spans="2:39" s="7" customFormat="1" x14ac:dyDescent="0.2">
      <c r="B16" s="28"/>
      <c r="C16" s="28"/>
      <c r="D16" s="8"/>
      <c r="E16" s="5">
        <f t="shared" ref="E16:E55" si="1">D16*$G$2*$G$3/12</f>
        <v>0</v>
      </c>
      <c r="F16" s="5">
        <f t="shared" ref="F16:F55" si="2">E16*$G$4</f>
        <v>0</v>
      </c>
      <c r="G16" s="5">
        <f t="shared" ref="G16:G55" si="3">D16*$G$5*$G$6/12</f>
        <v>0</v>
      </c>
      <c r="H16" s="5">
        <f t="shared" ref="H16:H55" si="4">G16*$G$7</f>
        <v>0</v>
      </c>
      <c r="I16" s="5">
        <f t="shared" ref="I16:I55" si="5">D16*$G$8*$G$9/12</f>
        <v>0</v>
      </c>
      <c r="J16" s="5">
        <f t="shared" ref="J16:J55" si="6">I16*$G$10</f>
        <v>0</v>
      </c>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row>
    <row r="17" spans="2:37" s="7" customFormat="1" x14ac:dyDescent="0.2">
      <c r="B17" s="28"/>
      <c r="C17" s="28"/>
      <c r="D17" s="8"/>
      <c r="E17" s="5">
        <f t="shared" si="1"/>
        <v>0</v>
      </c>
      <c r="F17" s="5">
        <f t="shared" si="2"/>
        <v>0</v>
      </c>
      <c r="G17" s="5">
        <f t="shared" si="3"/>
        <v>0</v>
      </c>
      <c r="H17" s="5">
        <f t="shared" si="4"/>
        <v>0</v>
      </c>
      <c r="I17" s="5">
        <f t="shared" si="5"/>
        <v>0</v>
      </c>
      <c r="J17" s="5">
        <f t="shared" si="6"/>
        <v>0</v>
      </c>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row>
    <row r="18" spans="2:37" s="7" customFormat="1" x14ac:dyDescent="0.2">
      <c r="B18" s="28"/>
      <c r="C18" s="28"/>
      <c r="D18" s="8"/>
      <c r="E18" s="5">
        <f t="shared" si="1"/>
        <v>0</v>
      </c>
      <c r="F18" s="5">
        <f t="shared" si="2"/>
        <v>0</v>
      </c>
      <c r="G18" s="5">
        <f t="shared" si="3"/>
        <v>0</v>
      </c>
      <c r="H18" s="5">
        <f t="shared" si="4"/>
        <v>0</v>
      </c>
      <c r="I18" s="5">
        <f t="shared" si="5"/>
        <v>0</v>
      </c>
      <c r="J18" s="5">
        <f t="shared" si="6"/>
        <v>0</v>
      </c>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row>
    <row r="19" spans="2:37" s="7" customFormat="1" x14ac:dyDescent="0.2">
      <c r="B19" s="28"/>
      <c r="C19" s="28"/>
      <c r="D19" s="8"/>
      <c r="E19" s="5">
        <f t="shared" si="1"/>
        <v>0</v>
      </c>
      <c r="F19" s="5">
        <f t="shared" si="2"/>
        <v>0</v>
      </c>
      <c r="G19" s="5">
        <f t="shared" si="3"/>
        <v>0</v>
      </c>
      <c r="H19" s="5">
        <f t="shared" si="4"/>
        <v>0</v>
      </c>
      <c r="I19" s="5">
        <f t="shared" si="5"/>
        <v>0</v>
      </c>
      <c r="J19" s="5">
        <f t="shared" si="6"/>
        <v>0</v>
      </c>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row>
    <row r="20" spans="2:37" s="7" customFormat="1" x14ac:dyDescent="0.2">
      <c r="B20" s="28"/>
      <c r="C20" s="28"/>
      <c r="D20" s="8"/>
      <c r="E20" s="5">
        <f t="shared" si="1"/>
        <v>0</v>
      </c>
      <c r="F20" s="5">
        <f t="shared" si="2"/>
        <v>0</v>
      </c>
      <c r="G20" s="5">
        <f t="shared" si="3"/>
        <v>0</v>
      </c>
      <c r="H20" s="5">
        <f t="shared" si="4"/>
        <v>0</v>
      </c>
      <c r="I20" s="5">
        <f t="shared" si="5"/>
        <v>0</v>
      </c>
      <c r="J20" s="5">
        <f t="shared" si="6"/>
        <v>0</v>
      </c>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row>
    <row r="21" spans="2:37" s="7" customFormat="1" x14ac:dyDescent="0.2">
      <c r="B21" s="28"/>
      <c r="C21" s="28"/>
      <c r="D21" s="8"/>
      <c r="E21" s="5">
        <f t="shared" si="1"/>
        <v>0</v>
      </c>
      <c r="F21" s="5">
        <f t="shared" si="2"/>
        <v>0</v>
      </c>
      <c r="G21" s="5">
        <f t="shared" si="3"/>
        <v>0</v>
      </c>
      <c r="H21" s="5">
        <f t="shared" si="4"/>
        <v>0</v>
      </c>
      <c r="I21" s="5">
        <f t="shared" si="5"/>
        <v>0</v>
      </c>
      <c r="J21" s="5">
        <f t="shared" si="6"/>
        <v>0</v>
      </c>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row>
    <row r="22" spans="2:37" s="7" customFormat="1" x14ac:dyDescent="0.2">
      <c r="B22" s="28"/>
      <c r="C22" s="28"/>
      <c r="D22" s="8"/>
      <c r="E22" s="5">
        <f t="shared" si="1"/>
        <v>0</v>
      </c>
      <c r="F22" s="5">
        <f t="shared" si="2"/>
        <v>0</v>
      </c>
      <c r="G22" s="5">
        <f t="shared" si="3"/>
        <v>0</v>
      </c>
      <c r="H22" s="5">
        <f t="shared" si="4"/>
        <v>0</v>
      </c>
      <c r="I22" s="5">
        <f t="shared" si="5"/>
        <v>0</v>
      </c>
      <c r="J22" s="5">
        <f t="shared" si="6"/>
        <v>0</v>
      </c>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row>
    <row r="23" spans="2:37" s="7" customFormat="1" x14ac:dyDescent="0.2">
      <c r="B23" s="28"/>
      <c r="C23" s="28"/>
      <c r="D23" s="8"/>
      <c r="E23" s="5">
        <f t="shared" si="1"/>
        <v>0</v>
      </c>
      <c r="F23" s="5">
        <f t="shared" si="2"/>
        <v>0</v>
      </c>
      <c r="G23" s="5">
        <f t="shared" si="3"/>
        <v>0</v>
      </c>
      <c r="H23" s="5">
        <f t="shared" si="4"/>
        <v>0</v>
      </c>
      <c r="I23" s="5">
        <f t="shared" si="5"/>
        <v>0</v>
      </c>
      <c r="J23" s="5">
        <f t="shared" si="6"/>
        <v>0</v>
      </c>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row>
    <row r="24" spans="2:37" s="7" customFormat="1" x14ac:dyDescent="0.2">
      <c r="B24" s="28"/>
      <c r="C24" s="28"/>
      <c r="D24" s="8"/>
      <c r="E24" s="5">
        <f t="shared" si="1"/>
        <v>0</v>
      </c>
      <c r="F24" s="5">
        <f t="shared" si="2"/>
        <v>0</v>
      </c>
      <c r="G24" s="5">
        <f t="shared" si="3"/>
        <v>0</v>
      </c>
      <c r="H24" s="5">
        <f t="shared" si="4"/>
        <v>0</v>
      </c>
      <c r="I24" s="5">
        <f t="shared" si="5"/>
        <v>0</v>
      </c>
      <c r="J24" s="5">
        <f t="shared" si="6"/>
        <v>0</v>
      </c>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row>
    <row r="25" spans="2:37" s="7" customFormat="1" x14ac:dyDescent="0.2">
      <c r="B25" s="28"/>
      <c r="C25" s="28"/>
      <c r="D25" s="8"/>
      <c r="E25" s="5">
        <f t="shared" si="1"/>
        <v>0</v>
      </c>
      <c r="F25" s="5">
        <f t="shared" si="2"/>
        <v>0</v>
      </c>
      <c r="G25" s="5">
        <f t="shared" si="3"/>
        <v>0</v>
      </c>
      <c r="H25" s="5">
        <f t="shared" si="4"/>
        <v>0</v>
      </c>
      <c r="I25" s="5">
        <f t="shared" si="5"/>
        <v>0</v>
      </c>
      <c r="J25" s="5">
        <f t="shared" si="6"/>
        <v>0</v>
      </c>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row>
    <row r="26" spans="2:37" s="7" customFormat="1" x14ac:dyDescent="0.2">
      <c r="B26" s="28"/>
      <c r="C26" s="28"/>
      <c r="D26" s="8"/>
      <c r="E26" s="5">
        <f t="shared" si="1"/>
        <v>0</v>
      </c>
      <c r="F26" s="5">
        <f t="shared" si="2"/>
        <v>0</v>
      </c>
      <c r="G26" s="5">
        <f t="shared" si="3"/>
        <v>0</v>
      </c>
      <c r="H26" s="5">
        <f t="shared" si="4"/>
        <v>0</v>
      </c>
      <c r="I26" s="5">
        <f t="shared" si="5"/>
        <v>0</v>
      </c>
      <c r="J26" s="5">
        <f t="shared" si="6"/>
        <v>0</v>
      </c>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row>
    <row r="27" spans="2:37" s="7" customFormat="1" x14ac:dyDescent="0.2">
      <c r="B27" s="28"/>
      <c r="C27" s="28"/>
      <c r="D27" s="8"/>
      <c r="E27" s="5">
        <f t="shared" si="1"/>
        <v>0</v>
      </c>
      <c r="F27" s="5">
        <f t="shared" si="2"/>
        <v>0</v>
      </c>
      <c r="G27" s="5">
        <f t="shared" si="3"/>
        <v>0</v>
      </c>
      <c r="H27" s="5">
        <f t="shared" si="4"/>
        <v>0</v>
      </c>
      <c r="I27" s="5">
        <f t="shared" si="5"/>
        <v>0</v>
      </c>
      <c r="J27" s="5">
        <f t="shared" si="6"/>
        <v>0</v>
      </c>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row>
    <row r="28" spans="2:37" s="7" customFormat="1" x14ac:dyDescent="0.2">
      <c r="B28" s="28"/>
      <c r="C28" s="28"/>
      <c r="D28" s="8"/>
      <c r="E28" s="5">
        <f t="shared" si="1"/>
        <v>0</v>
      </c>
      <c r="F28" s="5">
        <f t="shared" si="2"/>
        <v>0</v>
      </c>
      <c r="G28" s="5">
        <f t="shared" si="3"/>
        <v>0</v>
      </c>
      <c r="H28" s="5">
        <f t="shared" si="4"/>
        <v>0</v>
      </c>
      <c r="I28" s="5">
        <f t="shared" si="5"/>
        <v>0</v>
      </c>
      <c r="J28" s="5">
        <f t="shared" si="6"/>
        <v>0</v>
      </c>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row>
    <row r="29" spans="2:37" s="7" customFormat="1" x14ac:dyDescent="0.2">
      <c r="B29" s="28"/>
      <c r="C29" s="28"/>
      <c r="D29" s="8"/>
      <c r="E29" s="5">
        <f t="shared" si="1"/>
        <v>0</v>
      </c>
      <c r="F29" s="5">
        <f t="shared" si="2"/>
        <v>0</v>
      </c>
      <c r="G29" s="5">
        <f t="shared" si="3"/>
        <v>0</v>
      </c>
      <c r="H29" s="5">
        <f t="shared" si="4"/>
        <v>0</v>
      </c>
      <c r="I29" s="5">
        <f t="shared" si="5"/>
        <v>0</v>
      </c>
      <c r="J29" s="5">
        <f t="shared" si="6"/>
        <v>0</v>
      </c>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row>
    <row r="30" spans="2:37" s="7" customFormat="1" x14ac:dyDescent="0.2">
      <c r="B30" s="28"/>
      <c r="C30" s="28"/>
      <c r="D30" s="8"/>
      <c r="E30" s="5">
        <f t="shared" si="1"/>
        <v>0</v>
      </c>
      <c r="F30" s="5">
        <f t="shared" si="2"/>
        <v>0</v>
      </c>
      <c r="G30" s="5">
        <f t="shared" si="3"/>
        <v>0</v>
      </c>
      <c r="H30" s="5">
        <f t="shared" si="4"/>
        <v>0</v>
      </c>
      <c r="I30" s="5">
        <f t="shared" si="5"/>
        <v>0</v>
      </c>
      <c r="J30" s="5">
        <f t="shared" si="6"/>
        <v>0</v>
      </c>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row>
    <row r="31" spans="2:37" s="7" customFormat="1" x14ac:dyDescent="0.2">
      <c r="B31" s="28"/>
      <c r="C31" s="28"/>
      <c r="D31" s="8"/>
      <c r="E31" s="5">
        <f t="shared" si="1"/>
        <v>0</v>
      </c>
      <c r="F31" s="5">
        <f t="shared" si="2"/>
        <v>0</v>
      </c>
      <c r="G31" s="5">
        <f t="shared" si="3"/>
        <v>0</v>
      </c>
      <c r="H31" s="5">
        <f t="shared" si="4"/>
        <v>0</v>
      </c>
      <c r="I31" s="5">
        <f t="shared" si="5"/>
        <v>0</v>
      </c>
      <c r="J31" s="5">
        <f t="shared" si="6"/>
        <v>0</v>
      </c>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row>
    <row r="32" spans="2:37" s="7" customFormat="1" x14ac:dyDescent="0.2">
      <c r="B32" s="28"/>
      <c r="C32" s="28"/>
      <c r="D32" s="8"/>
      <c r="E32" s="5">
        <f t="shared" si="1"/>
        <v>0</v>
      </c>
      <c r="F32" s="5">
        <f t="shared" si="2"/>
        <v>0</v>
      </c>
      <c r="G32" s="5">
        <f t="shared" si="3"/>
        <v>0</v>
      </c>
      <c r="H32" s="5">
        <f t="shared" si="4"/>
        <v>0</v>
      </c>
      <c r="I32" s="5">
        <f t="shared" si="5"/>
        <v>0</v>
      </c>
      <c r="J32" s="5">
        <f t="shared" si="6"/>
        <v>0</v>
      </c>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row>
    <row r="33" spans="2:37" s="7" customFormat="1" x14ac:dyDescent="0.2">
      <c r="B33" s="28"/>
      <c r="C33" s="28"/>
      <c r="D33" s="8"/>
      <c r="E33" s="5">
        <f t="shared" si="1"/>
        <v>0</v>
      </c>
      <c r="F33" s="5">
        <f t="shared" si="2"/>
        <v>0</v>
      </c>
      <c r="G33" s="5">
        <f t="shared" si="3"/>
        <v>0</v>
      </c>
      <c r="H33" s="5">
        <f t="shared" si="4"/>
        <v>0</v>
      </c>
      <c r="I33" s="5">
        <f t="shared" si="5"/>
        <v>0</v>
      </c>
      <c r="J33" s="5">
        <f t="shared" si="6"/>
        <v>0</v>
      </c>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row>
    <row r="34" spans="2:37" s="7" customFormat="1" x14ac:dyDescent="0.2">
      <c r="B34" s="28"/>
      <c r="C34" s="28"/>
      <c r="D34" s="8"/>
      <c r="E34" s="5">
        <f t="shared" si="1"/>
        <v>0</v>
      </c>
      <c r="F34" s="5">
        <f t="shared" si="2"/>
        <v>0</v>
      </c>
      <c r="G34" s="5">
        <f t="shared" si="3"/>
        <v>0</v>
      </c>
      <c r="H34" s="5">
        <f t="shared" si="4"/>
        <v>0</v>
      </c>
      <c r="I34" s="5">
        <f t="shared" si="5"/>
        <v>0</v>
      </c>
      <c r="J34" s="5">
        <f t="shared" si="6"/>
        <v>0</v>
      </c>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row>
    <row r="35" spans="2:37" s="7" customFormat="1" x14ac:dyDescent="0.2">
      <c r="B35" s="28"/>
      <c r="C35" s="28"/>
      <c r="D35" s="8"/>
      <c r="E35" s="5">
        <f t="shared" si="1"/>
        <v>0</v>
      </c>
      <c r="F35" s="5">
        <f t="shared" si="2"/>
        <v>0</v>
      </c>
      <c r="G35" s="5">
        <f t="shared" si="3"/>
        <v>0</v>
      </c>
      <c r="H35" s="5">
        <f t="shared" si="4"/>
        <v>0</v>
      </c>
      <c r="I35" s="5">
        <f t="shared" si="5"/>
        <v>0</v>
      </c>
      <c r="J35" s="5">
        <f t="shared" si="6"/>
        <v>0</v>
      </c>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row>
    <row r="36" spans="2:37" s="7" customFormat="1" x14ac:dyDescent="0.2">
      <c r="B36" s="28"/>
      <c r="C36" s="28"/>
      <c r="D36" s="8"/>
      <c r="E36" s="5">
        <f t="shared" si="1"/>
        <v>0</v>
      </c>
      <c r="F36" s="5">
        <f t="shared" si="2"/>
        <v>0</v>
      </c>
      <c r="G36" s="5">
        <f t="shared" si="3"/>
        <v>0</v>
      </c>
      <c r="H36" s="5">
        <f t="shared" si="4"/>
        <v>0</v>
      </c>
      <c r="I36" s="5">
        <f t="shared" si="5"/>
        <v>0</v>
      </c>
      <c r="J36" s="5">
        <f t="shared" si="6"/>
        <v>0</v>
      </c>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row>
    <row r="37" spans="2:37" s="7" customFormat="1" x14ac:dyDescent="0.2">
      <c r="B37" s="28"/>
      <c r="C37" s="28"/>
      <c r="D37" s="8"/>
      <c r="E37" s="5">
        <f t="shared" si="1"/>
        <v>0</v>
      </c>
      <c r="F37" s="5">
        <f t="shared" si="2"/>
        <v>0</v>
      </c>
      <c r="G37" s="5">
        <f t="shared" si="3"/>
        <v>0</v>
      </c>
      <c r="H37" s="5">
        <f t="shared" si="4"/>
        <v>0</v>
      </c>
      <c r="I37" s="5">
        <f t="shared" si="5"/>
        <v>0</v>
      </c>
      <c r="J37" s="5">
        <f t="shared" si="6"/>
        <v>0</v>
      </c>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row>
    <row r="38" spans="2:37" s="7" customFormat="1" x14ac:dyDescent="0.2">
      <c r="B38" s="28"/>
      <c r="C38" s="28"/>
      <c r="D38" s="8"/>
      <c r="E38" s="5">
        <f t="shared" si="1"/>
        <v>0</v>
      </c>
      <c r="F38" s="5">
        <f t="shared" si="2"/>
        <v>0</v>
      </c>
      <c r="G38" s="5">
        <f t="shared" si="3"/>
        <v>0</v>
      </c>
      <c r="H38" s="5">
        <f t="shared" si="4"/>
        <v>0</v>
      </c>
      <c r="I38" s="5">
        <f t="shared" si="5"/>
        <v>0</v>
      </c>
      <c r="J38" s="5">
        <f t="shared" si="6"/>
        <v>0</v>
      </c>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row>
    <row r="39" spans="2:37" s="7" customFormat="1" x14ac:dyDescent="0.2">
      <c r="B39" s="28"/>
      <c r="C39" s="28"/>
      <c r="D39" s="8"/>
      <c r="E39" s="5">
        <f t="shared" si="1"/>
        <v>0</v>
      </c>
      <c r="F39" s="5">
        <f t="shared" si="2"/>
        <v>0</v>
      </c>
      <c r="G39" s="5">
        <f t="shared" si="3"/>
        <v>0</v>
      </c>
      <c r="H39" s="5">
        <f t="shared" si="4"/>
        <v>0</v>
      </c>
      <c r="I39" s="5">
        <f t="shared" si="5"/>
        <v>0</v>
      </c>
      <c r="J39" s="5">
        <f t="shared" si="6"/>
        <v>0</v>
      </c>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row>
    <row r="40" spans="2:37" s="7" customFormat="1" x14ac:dyDescent="0.2">
      <c r="B40" s="28"/>
      <c r="C40" s="28"/>
      <c r="D40" s="8"/>
      <c r="E40" s="5">
        <f t="shared" si="1"/>
        <v>0</v>
      </c>
      <c r="F40" s="5">
        <f t="shared" si="2"/>
        <v>0</v>
      </c>
      <c r="G40" s="5">
        <f t="shared" si="3"/>
        <v>0</v>
      </c>
      <c r="H40" s="5">
        <f t="shared" si="4"/>
        <v>0</v>
      </c>
      <c r="I40" s="5">
        <f t="shared" si="5"/>
        <v>0</v>
      </c>
      <c r="J40" s="5">
        <f t="shared" si="6"/>
        <v>0</v>
      </c>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row>
    <row r="41" spans="2:37" s="7" customFormat="1" x14ac:dyDescent="0.2">
      <c r="B41" s="28"/>
      <c r="C41" s="28"/>
      <c r="D41" s="8"/>
      <c r="E41" s="5">
        <f t="shared" si="1"/>
        <v>0</v>
      </c>
      <c r="F41" s="5">
        <f t="shared" si="2"/>
        <v>0</v>
      </c>
      <c r="G41" s="5">
        <f t="shared" si="3"/>
        <v>0</v>
      </c>
      <c r="H41" s="5">
        <f t="shared" si="4"/>
        <v>0</v>
      </c>
      <c r="I41" s="5">
        <f t="shared" si="5"/>
        <v>0</v>
      </c>
      <c r="J41" s="5">
        <f t="shared" si="6"/>
        <v>0</v>
      </c>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row>
    <row r="42" spans="2:37" s="7" customFormat="1" x14ac:dyDescent="0.2">
      <c r="B42" s="28"/>
      <c r="C42" s="28"/>
      <c r="D42" s="8"/>
      <c r="E42" s="5">
        <f t="shared" si="1"/>
        <v>0</v>
      </c>
      <c r="F42" s="5">
        <f t="shared" si="2"/>
        <v>0</v>
      </c>
      <c r="G42" s="5">
        <f t="shared" si="3"/>
        <v>0</v>
      </c>
      <c r="H42" s="5">
        <f t="shared" si="4"/>
        <v>0</v>
      </c>
      <c r="I42" s="5">
        <f t="shared" si="5"/>
        <v>0</v>
      </c>
      <c r="J42" s="5">
        <f t="shared" si="6"/>
        <v>0</v>
      </c>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row>
    <row r="43" spans="2:37" s="7" customFormat="1" x14ac:dyDescent="0.2">
      <c r="B43" s="28"/>
      <c r="C43" s="28"/>
      <c r="D43" s="8"/>
      <c r="E43" s="5">
        <f t="shared" si="1"/>
        <v>0</v>
      </c>
      <c r="F43" s="5">
        <f t="shared" si="2"/>
        <v>0</v>
      </c>
      <c r="G43" s="5">
        <f t="shared" si="3"/>
        <v>0</v>
      </c>
      <c r="H43" s="5">
        <f t="shared" si="4"/>
        <v>0</v>
      </c>
      <c r="I43" s="5">
        <f t="shared" si="5"/>
        <v>0</v>
      </c>
      <c r="J43" s="5">
        <f t="shared" si="6"/>
        <v>0</v>
      </c>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row>
    <row r="44" spans="2:37" s="7" customFormat="1" x14ac:dyDescent="0.2">
      <c r="B44" s="28"/>
      <c r="C44" s="28"/>
      <c r="D44" s="8"/>
      <c r="E44" s="5">
        <f t="shared" si="1"/>
        <v>0</v>
      </c>
      <c r="F44" s="5">
        <f t="shared" si="2"/>
        <v>0</v>
      </c>
      <c r="G44" s="5">
        <f t="shared" si="3"/>
        <v>0</v>
      </c>
      <c r="H44" s="5">
        <f t="shared" si="4"/>
        <v>0</v>
      </c>
      <c r="I44" s="5">
        <f t="shared" si="5"/>
        <v>0</v>
      </c>
      <c r="J44" s="5">
        <f t="shared" si="6"/>
        <v>0</v>
      </c>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row>
    <row r="45" spans="2:37" s="7" customFormat="1" x14ac:dyDescent="0.2">
      <c r="B45" s="28"/>
      <c r="C45" s="28"/>
      <c r="D45" s="8"/>
      <c r="E45" s="5">
        <f t="shared" si="1"/>
        <v>0</v>
      </c>
      <c r="F45" s="5">
        <f t="shared" si="2"/>
        <v>0</v>
      </c>
      <c r="G45" s="5">
        <f t="shared" si="3"/>
        <v>0</v>
      </c>
      <c r="H45" s="5">
        <f t="shared" si="4"/>
        <v>0</v>
      </c>
      <c r="I45" s="5">
        <f t="shared" si="5"/>
        <v>0</v>
      </c>
      <c r="J45" s="5">
        <f t="shared" si="6"/>
        <v>0</v>
      </c>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row>
    <row r="46" spans="2:37" s="7" customFormat="1" x14ac:dyDescent="0.2">
      <c r="B46" s="28"/>
      <c r="C46" s="28"/>
      <c r="D46" s="8"/>
      <c r="E46" s="5">
        <f t="shared" si="1"/>
        <v>0</v>
      </c>
      <c r="F46" s="5">
        <f t="shared" si="2"/>
        <v>0</v>
      </c>
      <c r="G46" s="5">
        <f t="shared" si="3"/>
        <v>0</v>
      </c>
      <c r="H46" s="5">
        <f t="shared" si="4"/>
        <v>0</v>
      </c>
      <c r="I46" s="5">
        <f t="shared" si="5"/>
        <v>0</v>
      </c>
      <c r="J46" s="5">
        <f t="shared" si="6"/>
        <v>0</v>
      </c>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row>
    <row r="47" spans="2:37" s="7" customFormat="1" x14ac:dyDescent="0.2">
      <c r="B47" s="28"/>
      <c r="C47" s="28"/>
      <c r="D47" s="8"/>
      <c r="E47" s="5">
        <f t="shared" si="1"/>
        <v>0</v>
      </c>
      <c r="F47" s="5">
        <f t="shared" si="2"/>
        <v>0</v>
      </c>
      <c r="G47" s="5">
        <f t="shared" si="3"/>
        <v>0</v>
      </c>
      <c r="H47" s="5">
        <f t="shared" si="4"/>
        <v>0</v>
      </c>
      <c r="I47" s="5">
        <f t="shared" si="5"/>
        <v>0</v>
      </c>
      <c r="J47" s="5">
        <f t="shared" si="6"/>
        <v>0</v>
      </c>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row>
    <row r="48" spans="2:37" s="7" customFormat="1" x14ac:dyDescent="0.2">
      <c r="B48" s="28"/>
      <c r="C48" s="28"/>
      <c r="D48" s="8"/>
      <c r="E48" s="5">
        <f t="shared" si="1"/>
        <v>0</v>
      </c>
      <c r="F48" s="5">
        <f t="shared" si="2"/>
        <v>0</v>
      </c>
      <c r="G48" s="5">
        <f t="shared" si="3"/>
        <v>0</v>
      </c>
      <c r="H48" s="5">
        <f t="shared" si="4"/>
        <v>0</v>
      </c>
      <c r="I48" s="5">
        <f t="shared" si="5"/>
        <v>0</v>
      </c>
      <c r="J48" s="5">
        <f t="shared" si="6"/>
        <v>0</v>
      </c>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row>
    <row r="49" spans="2:37" s="7" customFormat="1" x14ac:dyDescent="0.2">
      <c r="B49" s="28"/>
      <c r="C49" s="28"/>
      <c r="D49" s="8"/>
      <c r="E49" s="5">
        <f t="shared" si="1"/>
        <v>0</v>
      </c>
      <c r="F49" s="5">
        <f t="shared" si="2"/>
        <v>0</v>
      </c>
      <c r="G49" s="5">
        <f t="shared" si="3"/>
        <v>0</v>
      </c>
      <c r="H49" s="5">
        <f t="shared" si="4"/>
        <v>0</v>
      </c>
      <c r="I49" s="5">
        <f t="shared" si="5"/>
        <v>0</v>
      </c>
      <c r="J49" s="5">
        <f t="shared" si="6"/>
        <v>0</v>
      </c>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row>
    <row r="50" spans="2:37" s="7" customFormat="1" x14ac:dyDescent="0.2">
      <c r="B50" s="28"/>
      <c r="C50" s="28"/>
      <c r="D50" s="8"/>
      <c r="E50" s="5">
        <f t="shared" si="1"/>
        <v>0</v>
      </c>
      <c r="F50" s="5">
        <f t="shared" si="2"/>
        <v>0</v>
      </c>
      <c r="G50" s="5">
        <f t="shared" si="3"/>
        <v>0</v>
      </c>
      <c r="H50" s="5">
        <f t="shared" si="4"/>
        <v>0</v>
      </c>
      <c r="I50" s="5">
        <f t="shared" si="5"/>
        <v>0</v>
      </c>
      <c r="J50" s="5">
        <f t="shared" si="6"/>
        <v>0</v>
      </c>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row>
    <row r="51" spans="2:37" s="7" customFormat="1" x14ac:dyDescent="0.2">
      <c r="B51" s="28"/>
      <c r="C51" s="28"/>
      <c r="D51" s="8"/>
      <c r="E51" s="5">
        <f t="shared" si="1"/>
        <v>0</v>
      </c>
      <c r="F51" s="5">
        <f t="shared" si="2"/>
        <v>0</v>
      </c>
      <c r="G51" s="5">
        <f t="shared" si="3"/>
        <v>0</v>
      </c>
      <c r="H51" s="5">
        <f t="shared" si="4"/>
        <v>0</v>
      </c>
      <c r="I51" s="5">
        <f t="shared" si="5"/>
        <v>0</v>
      </c>
      <c r="J51" s="5">
        <f t="shared" si="6"/>
        <v>0</v>
      </c>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row>
    <row r="52" spans="2:37" s="7" customFormat="1" x14ac:dyDescent="0.2">
      <c r="B52" s="28"/>
      <c r="C52" s="28"/>
      <c r="D52" s="8"/>
      <c r="E52" s="5">
        <f t="shared" si="1"/>
        <v>0</v>
      </c>
      <c r="F52" s="5">
        <f t="shared" si="2"/>
        <v>0</v>
      </c>
      <c r="G52" s="5">
        <f t="shared" si="3"/>
        <v>0</v>
      </c>
      <c r="H52" s="5">
        <f t="shared" si="4"/>
        <v>0</v>
      </c>
      <c r="I52" s="5">
        <f t="shared" si="5"/>
        <v>0</v>
      </c>
      <c r="J52" s="5">
        <f t="shared" si="6"/>
        <v>0</v>
      </c>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row>
    <row r="53" spans="2:37" s="7" customFormat="1" x14ac:dyDescent="0.2">
      <c r="B53" s="28"/>
      <c r="C53" s="28"/>
      <c r="D53" s="8"/>
      <c r="E53" s="5">
        <f t="shared" si="1"/>
        <v>0</v>
      </c>
      <c r="F53" s="5">
        <f t="shared" si="2"/>
        <v>0</v>
      </c>
      <c r="G53" s="5">
        <f t="shared" si="3"/>
        <v>0</v>
      </c>
      <c r="H53" s="5">
        <f t="shared" si="4"/>
        <v>0</v>
      </c>
      <c r="I53" s="5">
        <f t="shared" si="5"/>
        <v>0</v>
      </c>
      <c r="J53" s="5">
        <f t="shared" si="6"/>
        <v>0</v>
      </c>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row>
    <row r="54" spans="2:37" s="7" customFormat="1" x14ac:dyDescent="0.2">
      <c r="B54" s="28"/>
      <c r="C54" s="28"/>
      <c r="D54" s="8"/>
      <c r="E54" s="5">
        <f t="shared" si="1"/>
        <v>0</v>
      </c>
      <c r="F54" s="5">
        <f t="shared" si="2"/>
        <v>0</v>
      </c>
      <c r="G54" s="5">
        <f t="shared" si="3"/>
        <v>0</v>
      </c>
      <c r="H54" s="5">
        <f t="shared" si="4"/>
        <v>0</v>
      </c>
      <c r="I54" s="5">
        <f t="shared" si="5"/>
        <v>0</v>
      </c>
      <c r="J54" s="5">
        <f t="shared" si="6"/>
        <v>0</v>
      </c>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row>
    <row r="55" spans="2:37" s="7" customFormat="1" x14ac:dyDescent="0.2">
      <c r="B55" s="28"/>
      <c r="C55" s="28"/>
      <c r="D55" s="8"/>
      <c r="E55" s="5">
        <f t="shared" si="1"/>
        <v>0</v>
      </c>
      <c r="F55" s="5">
        <f t="shared" si="2"/>
        <v>0</v>
      </c>
      <c r="G55" s="5">
        <f t="shared" si="3"/>
        <v>0</v>
      </c>
      <c r="H55" s="5">
        <f t="shared" si="4"/>
        <v>0</v>
      </c>
      <c r="I55" s="5">
        <f t="shared" si="5"/>
        <v>0</v>
      </c>
      <c r="J55" s="5">
        <f t="shared" si="6"/>
        <v>0</v>
      </c>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row>
  </sheetData>
  <mergeCells count="12">
    <mergeCell ref="D10:F10"/>
    <mergeCell ref="B8:B10"/>
    <mergeCell ref="B5:B7"/>
    <mergeCell ref="D5:F5"/>
    <mergeCell ref="D6:F6"/>
    <mergeCell ref="D7:F7"/>
    <mergeCell ref="D8:F8"/>
    <mergeCell ref="B2:B4"/>
    <mergeCell ref="D2:F2"/>
    <mergeCell ref="D3:F3"/>
    <mergeCell ref="D4:F4"/>
    <mergeCell ref="D9:F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M14"/>
  <sheetViews>
    <sheetView zoomScale="70" zoomScaleNormal="70" workbookViewId="0">
      <selection activeCell="E11" sqref="E11"/>
    </sheetView>
  </sheetViews>
  <sheetFormatPr defaultColWidth="9" defaultRowHeight="15.75" x14ac:dyDescent="0.25"/>
  <cols>
    <col min="1" max="1" width="45.75" style="68" customWidth="1"/>
    <col min="2" max="2" width="19.625" style="68" customWidth="1"/>
    <col min="3" max="3" width="41" style="68" customWidth="1"/>
    <col min="4" max="4" width="15.125" style="68" customWidth="1"/>
    <col min="5" max="5" width="20.5" style="68" customWidth="1"/>
    <col min="6" max="6" width="15.5" style="68" customWidth="1"/>
    <col min="7" max="9" width="19.625" style="68" customWidth="1"/>
    <col min="10" max="10" width="59.5" style="68" customWidth="1"/>
    <col min="11" max="12" width="19.625" style="68" customWidth="1"/>
    <col min="13" max="16384" width="9" style="68"/>
  </cols>
  <sheetData>
    <row r="1" spans="1:39" s="38" customFormat="1" ht="24.75" customHeight="1" x14ac:dyDescent="0.35">
      <c r="A1" s="66" t="s">
        <v>73</v>
      </c>
      <c r="D1" s="39"/>
      <c r="H1" s="39"/>
      <c r="I1" s="39"/>
      <c r="J1" s="39"/>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row>
    <row r="2" spans="1:39" s="69" customFormat="1" x14ac:dyDescent="0.25">
      <c r="A2" s="69" t="s">
        <v>74</v>
      </c>
    </row>
    <row r="3" spans="1:39" x14ac:dyDescent="0.25">
      <c r="A3" s="68" t="s">
        <v>75</v>
      </c>
    </row>
    <row r="4" spans="1:39" ht="16.5" thickBot="1" x14ac:dyDescent="0.3"/>
    <row r="5" spans="1:39" s="70" customFormat="1" ht="35.25" customHeight="1" thickBot="1" x14ac:dyDescent="0.3">
      <c r="A5" s="85" t="s">
        <v>76</v>
      </c>
      <c r="B5" s="86" t="s">
        <v>77</v>
      </c>
      <c r="C5" s="86" t="s">
        <v>78</v>
      </c>
      <c r="D5" s="86" t="s">
        <v>79</v>
      </c>
      <c r="E5" s="86" t="s">
        <v>80</v>
      </c>
      <c r="F5" s="87" t="s">
        <v>81</v>
      </c>
      <c r="G5" s="88" t="s">
        <v>82</v>
      </c>
      <c r="H5" s="89" t="s">
        <v>83</v>
      </c>
      <c r="I5" s="100" t="s">
        <v>84</v>
      </c>
      <c r="J5" s="102" t="s">
        <v>85</v>
      </c>
    </row>
    <row r="6" spans="1:39" ht="99" customHeight="1" x14ac:dyDescent="0.25">
      <c r="A6" s="82" t="s">
        <v>86</v>
      </c>
      <c r="B6" s="84">
        <f>SUM(PCMA!H13:H55)</f>
        <v>0</v>
      </c>
      <c r="C6" s="82" t="s">
        <v>87</v>
      </c>
      <c r="D6" s="82">
        <v>150</v>
      </c>
      <c r="E6" s="82">
        <v>150</v>
      </c>
      <c r="F6" s="77">
        <v>13.8</v>
      </c>
      <c r="G6" s="90">
        <f>B6*E6</f>
        <v>0</v>
      </c>
      <c r="H6" s="91">
        <f>B6*D6/E6</f>
        <v>0</v>
      </c>
      <c r="I6" s="97">
        <f>H6*F6/1000</f>
        <v>0</v>
      </c>
      <c r="J6" s="99" t="s">
        <v>88</v>
      </c>
    </row>
    <row r="7" spans="1:39" ht="63.75" customHeight="1" x14ac:dyDescent="0.25">
      <c r="A7" s="82" t="s">
        <v>89</v>
      </c>
      <c r="B7" s="84">
        <f>B6*0.2</f>
        <v>0</v>
      </c>
      <c r="C7" s="82" t="s">
        <v>90</v>
      </c>
      <c r="D7" s="82">
        <v>120</v>
      </c>
      <c r="E7" s="103">
        <v>13</v>
      </c>
      <c r="F7" s="77">
        <f>0.1025*120</f>
        <v>12.299999999999999</v>
      </c>
      <c r="G7" s="92">
        <f t="shared" ref="G7:G8" si="0">B7*E7</f>
        <v>0</v>
      </c>
      <c r="H7" s="93">
        <f t="shared" ref="H7:H8" si="1">B7*D7/E7</f>
        <v>0</v>
      </c>
      <c r="I7" s="98">
        <f t="shared" ref="I7:I8" si="2">H7*F7/1000</f>
        <v>0</v>
      </c>
      <c r="J7" s="99" t="s">
        <v>91</v>
      </c>
    </row>
    <row r="8" spans="1:39" ht="113.25" customHeight="1" x14ac:dyDescent="0.25">
      <c r="A8" s="82" t="s">
        <v>92</v>
      </c>
      <c r="B8" s="84">
        <f>B6*0.2</f>
        <v>0</v>
      </c>
      <c r="C8" s="82" t="s">
        <v>93</v>
      </c>
      <c r="D8" s="82">
        <v>90</v>
      </c>
      <c r="E8" s="103">
        <v>4.5</v>
      </c>
      <c r="F8" s="96">
        <f>0.114*90</f>
        <v>10.26</v>
      </c>
      <c r="G8" s="92">
        <f t="shared" si="0"/>
        <v>0</v>
      </c>
      <c r="H8" s="93">
        <f t="shared" si="1"/>
        <v>0</v>
      </c>
      <c r="I8" s="98">
        <f t="shared" si="2"/>
        <v>0</v>
      </c>
      <c r="J8" s="99" t="s">
        <v>94</v>
      </c>
    </row>
    <row r="9" spans="1:39" ht="63" x14ac:dyDescent="0.25">
      <c r="A9" s="71" t="s">
        <v>95</v>
      </c>
      <c r="B9" s="72">
        <f>SUM(PCMA!J12:J54)</f>
        <v>0</v>
      </c>
      <c r="C9" s="71" t="s">
        <v>96</v>
      </c>
      <c r="D9" s="71">
        <v>150</v>
      </c>
      <c r="E9" s="71">
        <v>150</v>
      </c>
      <c r="F9" s="75">
        <v>13.8</v>
      </c>
      <c r="G9" s="92">
        <f>B9*E9</f>
        <v>0</v>
      </c>
      <c r="H9" s="93">
        <f>B9*D9/E9</f>
        <v>0</v>
      </c>
      <c r="I9" s="98">
        <f>H9*F9/1000</f>
        <v>0</v>
      </c>
      <c r="J9" s="109" t="s">
        <v>97</v>
      </c>
    </row>
    <row r="10" spans="1:39" ht="47.25" x14ac:dyDescent="0.25">
      <c r="A10" s="73" t="s">
        <v>98</v>
      </c>
      <c r="B10" s="74">
        <f>SUM(PCMA!M13:M55)</f>
        <v>0</v>
      </c>
      <c r="C10" s="71" t="s">
        <v>99</v>
      </c>
      <c r="D10" s="71">
        <v>1</v>
      </c>
      <c r="E10" s="71">
        <v>0.6</v>
      </c>
      <c r="F10" s="75">
        <v>25</v>
      </c>
      <c r="G10" s="92">
        <f>B10*E10</f>
        <v>0</v>
      </c>
      <c r="H10" s="93">
        <f>B10*D10/E10</f>
        <v>0</v>
      </c>
      <c r="I10" s="98">
        <f>H10*F10/1000</f>
        <v>0</v>
      </c>
      <c r="J10" s="110" t="s">
        <v>100</v>
      </c>
    </row>
    <row r="11" spans="1:39" ht="48.75" customHeight="1" x14ac:dyDescent="0.25">
      <c r="A11" s="78" t="s">
        <v>101</v>
      </c>
      <c r="B11" s="81">
        <f>SUM('Autres interventions'!F15:F55)</f>
        <v>0</v>
      </c>
      <c r="C11" s="79" t="s">
        <v>102</v>
      </c>
      <c r="D11" s="71">
        <v>1</v>
      </c>
      <c r="E11" s="114" t="s">
        <v>138</v>
      </c>
      <c r="F11" s="75">
        <v>1.5</v>
      </c>
      <c r="G11" s="92" t="e">
        <f>$B$11*E11</f>
        <v>#VALUE!</v>
      </c>
      <c r="H11" s="93" t="e">
        <f>$B$11*D11/E11</f>
        <v>#VALUE!</v>
      </c>
      <c r="I11" s="98" t="e">
        <f>H11*F11/1000</f>
        <v>#VALUE!</v>
      </c>
      <c r="J11" s="71"/>
    </row>
    <row r="12" spans="1:39" ht="48.75" customHeight="1" x14ac:dyDescent="0.25">
      <c r="A12" s="80"/>
      <c r="B12" s="83"/>
      <c r="C12" s="79" t="s">
        <v>103</v>
      </c>
      <c r="D12" s="73">
        <v>36</v>
      </c>
      <c r="E12" s="78">
        <v>50</v>
      </c>
      <c r="F12" s="78">
        <f>36*0.325</f>
        <v>11.700000000000001</v>
      </c>
      <c r="G12" s="92">
        <f>$B$11*E12</f>
        <v>0</v>
      </c>
      <c r="H12" s="93">
        <f>$B$11*D12/E12</f>
        <v>0</v>
      </c>
      <c r="I12" s="98">
        <f>H12*F12/1000</f>
        <v>0</v>
      </c>
      <c r="J12" s="110" t="s">
        <v>104</v>
      </c>
    </row>
    <row r="13" spans="1:39" ht="47.25" x14ac:dyDescent="0.25">
      <c r="A13" s="78" t="s">
        <v>105</v>
      </c>
      <c r="B13" s="76" t="s">
        <v>106</v>
      </c>
      <c r="C13" s="79" t="s">
        <v>107</v>
      </c>
      <c r="D13" s="71">
        <v>6</v>
      </c>
      <c r="E13" s="71">
        <v>675</v>
      </c>
      <c r="F13" s="75">
        <f>200*6</f>
        <v>1200</v>
      </c>
      <c r="G13" s="92" t="e">
        <f>$B$13*E13</f>
        <v>#VALUE!</v>
      </c>
      <c r="H13" s="93" t="e">
        <f>$B$13*D13/E13</f>
        <v>#VALUE!</v>
      </c>
      <c r="I13" s="98" t="e">
        <f t="shared" ref="I13" si="3">H13*F13/1000</f>
        <v>#VALUE!</v>
      </c>
      <c r="J13" s="99" t="s">
        <v>108</v>
      </c>
    </row>
    <row r="14" spans="1:39" ht="32.25" thickBot="1" x14ac:dyDescent="0.3">
      <c r="A14" s="77"/>
      <c r="B14" s="82"/>
      <c r="C14" s="79" t="s">
        <v>109</v>
      </c>
      <c r="D14" s="71">
        <v>1</v>
      </c>
      <c r="E14" s="71">
        <v>50</v>
      </c>
      <c r="F14" s="75">
        <v>400</v>
      </c>
      <c r="G14" s="94" t="e">
        <f>$B$13*E14</f>
        <v>#VALUE!</v>
      </c>
      <c r="H14" s="95" t="e">
        <f>$B$13*D14/E14</f>
        <v>#VALUE!</v>
      </c>
      <c r="I14" s="101" t="e">
        <f t="shared" ref="I14" si="4">H14*F14/1000</f>
        <v>#VALUE!</v>
      </c>
      <c r="J14" s="99" t="s">
        <v>110</v>
      </c>
    </row>
  </sheetData>
  <pageMargins left="0.7" right="0.7" top="0.75" bottom="0.75" header="0.3" footer="0.3"/>
  <pageSetup paperSize="9" orientation="portrait" verticalDpi="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A3:G10"/>
  <sheetViews>
    <sheetView workbookViewId="0">
      <selection activeCell="D3" sqref="D3"/>
    </sheetView>
  </sheetViews>
  <sheetFormatPr defaultColWidth="16.875" defaultRowHeight="15.75" x14ac:dyDescent="0.25"/>
  <cols>
    <col min="1" max="1" width="14.125" customWidth="1"/>
    <col min="2" max="2" width="14.375" style="37" customWidth="1"/>
    <col min="3" max="3" width="13.625" style="37" customWidth="1"/>
    <col min="4" max="4" width="14.375" style="37" customWidth="1"/>
    <col min="5" max="5" width="18" style="37" customWidth="1"/>
    <col min="6" max="6" width="11.5" style="37" customWidth="1"/>
    <col min="7" max="7" width="17.25" style="37" customWidth="1"/>
  </cols>
  <sheetData>
    <row r="3" spans="1:7" s="34" customFormat="1" ht="70.5" customHeight="1" x14ac:dyDescent="0.25">
      <c r="A3" s="33" t="s">
        <v>146</v>
      </c>
      <c r="B3" s="35" t="s">
        <v>147</v>
      </c>
      <c r="C3" s="35" t="s">
        <v>149</v>
      </c>
      <c r="D3" s="35" t="s">
        <v>148</v>
      </c>
      <c r="E3" s="35" t="s">
        <v>150</v>
      </c>
      <c r="F3" s="35" t="s">
        <v>151</v>
      </c>
      <c r="G3" s="35" t="s">
        <v>152</v>
      </c>
    </row>
    <row r="4" spans="1:7" x14ac:dyDescent="0.25">
      <c r="A4" s="30" t="s">
        <v>111</v>
      </c>
      <c r="B4" s="36">
        <v>0</v>
      </c>
      <c r="C4" s="36">
        <v>0</v>
      </c>
      <c r="D4" s="36">
        <v>0</v>
      </c>
      <c r="E4" s="36">
        <v>0</v>
      </c>
      <c r="F4" s="36">
        <v>43</v>
      </c>
      <c r="G4" s="36">
        <v>0</v>
      </c>
    </row>
    <row r="5" spans="1:7" x14ac:dyDescent="0.25">
      <c r="A5" s="31" t="s">
        <v>111</v>
      </c>
      <c r="B5" s="36">
        <v>0</v>
      </c>
      <c r="C5" s="36">
        <v>0</v>
      </c>
      <c r="D5" s="36">
        <v>0</v>
      </c>
      <c r="E5" s="36">
        <v>0</v>
      </c>
      <c r="F5" s="36">
        <v>43</v>
      </c>
      <c r="G5" s="36">
        <v>0</v>
      </c>
    </row>
    <row r="6" spans="1:7" x14ac:dyDescent="0.25">
      <c r="A6" s="30" t="s">
        <v>112</v>
      </c>
      <c r="B6" s="36">
        <v>0</v>
      </c>
      <c r="C6" s="36">
        <v>0</v>
      </c>
      <c r="D6" s="36">
        <v>0</v>
      </c>
      <c r="E6" s="36">
        <v>0</v>
      </c>
      <c r="F6" s="36">
        <v>43</v>
      </c>
      <c r="G6" s="36">
        <v>0</v>
      </c>
    </row>
    <row r="7" spans="1:7" x14ac:dyDescent="0.25">
      <c r="B7"/>
      <c r="C7"/>
      <c r="D7"/>
      <c r="E7"/>
      <c r="F7"/>
      <c r="G7"/>
    </row>
    <row r="8" spans="1:7" x14ac:dyDescent="0.25">
      <c r="B8"/>
      <c r="C8"/>
      <c r="D8"/>
      <c r="E8"/>
      <c r="F8"/>
      <c r="G8"/>
    </row>
    <row r="9" spans="1:7" x14ac:dyDescent="0.25">
      <c r="B9"/>
      <c r="C9"/>
      <c r="D9"/>
      <c r="E9"/>
      <c r="F9"/>
      <c r="G9"/>
    </row>
    <row r="10" spans="1:7" x14ac:dyDescent="0.25">
      <c r="B10"/>
      <c r="C10"/>
      <c r="D10"/>
      <c r="E10"/>
      <c r="F10"/>
      <c r="G10"/>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A3:G6"/>
  <sheetViews>
    <sheetView workbookViewId="0">
      <selection activeCell="A3" sqref="A3"/>
    </sheetView>
  </sheetViews>
  <sheetFormatPr defaultColWidth="20.875" defaultRowHeight="15.75" x14ac:dyDescent="0.25"/>
  <cols>
    <col min="1" max="1" width="14.125" bestFit="1" customWidth="1"/>
    <col min="2" max="2" width="21.25" bestFit="1" customWidth="1"/>
    <col min="3" max="3" width="18.75" bestFit="1" customWidth="1"/>
    <col min="4" max="4" width="23.125" bestFit="1" customWidth="1"/>
    <col min="5" max="5" width="18.75" bestFit="1" customWidth="1"/>
    <col min="6" max="6" width="23.125" bestFit="1" customWidth="1"/>
    <col min="7" max="7" width="18.75" bestFit="1" customWidth="1"/>
  </cols>
  <sheetData>
    <row r="3" spans="1:7" s="34" customFormat="1" ht="99.75" customHeight="1" x14ac:dyDescent="0.25">
      <c r="A3" s="33" t="s">
        <v>145</v>
      </c>
      <c r="B3" s="34" t="s">
        <v>139</v>
      </c>
      <c r="C3" s="34" t="s">
        <v>142</v>
      </c>
      <c r="D3" s="34" t="s">
        <v>140</v>
      </c>
      <c r="E3" s="34" t="s">
        <v>143</v>
      </c>
      <c r="F3" s="34" t="s">
        <v>141</v>
      </c>
      <c r="G3" s="34" t="s">
        <v>144</v>
      </c>
    </row>
    <row r="4" spans="1:7" x14ac:dyDescent="0.25">
      <c r="A4" s="30" t="s">
        <v>111</v>
      </c>
      <c r="B4" s="32">
        <v>41</v>
      </c>
      <c r="C4" s="32">
        <v>0</v>
      </c>
      <c r="D4" s="32">
        <v>0</v>
      </c>
      <c r="E4" s="32">
        <v>0</v>
      </c>
      <c r="F4" s="32">
        <v>0</v>
      </c>
      <c r="G4" s="32">
        <v>0</v>
      </c>
    </row>
    <row r="5" spans="1:7" x14ac:dyDescent="0.25">
      <c r="A5" s="31" t="s">
        <v>111</v>
      </c>
      <c r="B5" s="32">
        <v>41</v>
      </c>
      <c r="C5" s="32">
        <v>0</v>
      </c>
      <c r="D5" s="32">
        <v>0</v>
      </c>
      <c r="E5" s="32">
        <v>0</v>
      </c>
      <c r="F5" s="32">
        <v>0</v>
      </c>
      <c r="G5" s="32">
        <v>0</v>
      </c>
    </row>
    <row r="6" spans="1:7" x14ac:dyDescent="0.25">
      <c r="A6" s="30" t="s">
        <v>112</v>
      </c>
      <c r="B6" s="32">
        <v>41</v>
      </c>
      <c r="C6" s="32">
        <v>0</v>
      </c>
      <c r="D6" s="32">
        <v>0</v>
      </c>
      <c r="E6" s="32">
        <v>0</v>
      </c>
      <c r="F6" s="32">
        <v>0</v>
      </c>
      <c r="G6" s="32">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workbookViewId="0">
      <selection activeCell="C10" sqref="C10"/>
    </sheetView>
  </sheetViews>
  <sheetFormatPr defaultRowHeight="15.75" x14ac:dyDescent="0.25"/>
  <sheetData>
    <row r="1" spans="1:12" x14ac:dyDescent="0.25">
      <c r="A1" s="68" t="s">
        <v>113</v>
      </c>
      <c r="B1" s="68" t="s">
        <v>114</v>
      </c>
      <c r="C1" s="68" t="s">
        <v>115</v>
      </c>
      <c r="D1" s="68" t="s">
        <v>116</v>
      </c>
      <c r="E1" s="68" t="s">
        <v>117</v>
      </c>
      <c r="F1" s="68" t="s">
        <v>118</v>
      </c>
      <c r="G1" s="68" t="s">
        <v>119</v>
      </c>
      <c r="H1" s="68" t="s">
        <v>120</v>
      </c>
      <c r="I1" s="68" t="s">
        <v>121</v>
      </c>
      <c r="J1" s="68" t="s">
        <v>122</v>
      </c>
      <c r="K1" s="68" t="s">
        <v>123</v>
      </c>
      <c r="L1" s="68" t="s">
        <v>124</v>
      </c>
    </row>
    <row r="2" spans="1:12" x14ac:dyDescent="0.25">
      <c r="A2" s="68">
        <f>PCMA!B13</f>
        <v>0</v>
      </c>
      <c r="B2" s="68">
        <f>PCMA!C13</f>
        <v>0</v>
      </c>
      <c r="C2" s="111">
        <f>PCMA!D13</f>
        <v>0</v>
      </c>
      <c r="D2" s="68">
        <f>PCMA!E13</f>
        <v>0</v>
      </c>
      <c r="E2" s="68">
        <f>PCMA!F13</f>
        <v>0</v>
      </c>
      <c r="F2" s="111">
        <f>PCMA!G13</f>
        <v>0</v>
      </c>
      <c r="G2" s="111">
        <f>PCMA!H13</f>
        <v>0</v>
      </c>
      <c r="H2" s="111">
        <f>PCMA!I13</f>
        <v>0</v>
      </c>
      <c r="I2" s="111">
        <f>PCMA!J13</f>
        <v>0</v>
      </c>
      <c r="J2" s="68">
        <f>PCMA!K13</f>
        <v>0</v>
      </c>
      <c r="K2" s="111">
        <f>PCMA!L13</f>
        <v>0</v>
      </c>
      <c r="L2" s="111">
        <f>PCMA!M13</f>
        <v>0</v>
      </c>
    </row>
    <row r="3" spans="1:12" x14ac:dyDescent="0.25">
      <c r="A3" s="68">
        <f>PCMA!B14</f>
        <v>0</v>
      </c>
      <c r="B3" s="68">
        <f>PCMA!C14</f>
        <v>0</v>
      </c>
      <c r="C3" s="111">
        <f>PCMA!D14</f>
        <v>0</v>
      </c>
      <c r="D3" s="68">
        <f>PCMA!E14</f>
        <v>0</v>
      </c>
      <c r="E3" s="68">
        <f>PCMA!F14</f>
        <v>0</v>
      </c>
      <c r="F3" s="111">
        <f>PCMA!G14</f>
        <v>0</v>
      </c>
      <c r="G3" s="111">
        <f>PCMA!H14</f>
        <v>0</v>
      </c>
      <c r="H3" s="111">
        <f>PCMA!I14</f>
        <v>0</v>
      </c>
      <c r="I3" s="111">
        <f>PCMA!J14</f>
        <v>0</v>
      </c>
      <c r="J3" s="68">
        <f>PCMA!K14</f>
        <v>0</v>
      </c>
      <c r="K3" s="111">
        <f>PCMA!L14</f>
        <v>0</v>
      </c>
      <c r="L3" s="111">
        <f>PCMA!M14</f>
        <v>0</v>
      </c>
    </row>
    <row r="4" spans="1:12" x14ac:dyDescent="0.25">
      <c r="A4" s="68">
        <f>PCMA!B15</f>
        <v>0</v>
      </c>
      <c r="B4" s="68">
        <f>PCMA!C15</f>
        <v>0</v>
      </c>
      <c r="C4" s="111">
        <f>PCMA!D15</f>
        <v>0</v>
      </c>
      <c r="D4" s="68">
        <f>PCMA!E15</f>
        <v>0</v>
      </c>
      <c r="E4" s="68">
        <f>PCMA!F15</f>
        <v>0</v>
      </c>
      <c r="F4" s="111">
        <f>PCMA!G15</f>
        <v>0</v>
      </c>
      <c r="G4" s="111">
        <f>PCMA!H15</f>
        <v>0</v>
      </c>
      <c r="H4" s="111">
        <f>PCMA!I15</f>
        <v>0</v>
      </c>
      <c r="I4" s="111">
        <f>PCMA!J15</f>
        <v>0</v>
      </c>
      <c r="J4" s="68">
        <f>PCMA!K15</f>
        <v>0</v>
      </c>
      <c r="K4" s="111">
        <f>PCMA!L15</f>
        <v>0</v>
      </c>
      <c r="L4" s="111">
        <f>PCMA!M15</f>
        <v>0</v>
      </c>
    </row>
    <row r="5" spans="1:12" x14ac:dyDescent="0.25">
      <c r="A5" s="68">
        <f>PCMA!B16</f>
        <v>0</v>
      </c>
      <c r="B5" s="68">
        <f>PCMA!C16</f>
        <v>0</v>
      </c>
      <c r="C5" s="111">
        <f>PCMA!D16</f>
        <v>0</v>
      </c>
      <c r="D5" s="68">
        <f>PCMA!E16</f>
        <v>0</v>
      </c>
      <c r="E5" s="68">
        <f>PCMA!F16</f>
        <v>0</v>
      </c>
      <c r="F5" s="111">
        <f>PCMA!G16</f>
        <v>0</v>
      </c>
      <c r="G5" s="111">
        <f>PCMA!H16</f>
        <v>0</v>
      </c>
      <c r="H5" s="111">
        <f>PCMA!I16</f>
        <v>0</v>
      </c>
      <c r="I5" s="111">
        <f>PCMA!J16</f>
        <v>0</v>
      </c>
      <c r="J5" s="68">
        <f>PCMA!K16</f>
        <v>0</v>
      </c>
      <c r="K5" s="111">
        <f>PCMA!L16</f>
        <v>0</v>
      </c>
      <c r="L5" s="111">
        <f>PCMA!M16</f>
        <v>0</v>
      </c>
    </row>
    <row r="6" spans="1:12" x14ac:dyDescent="0.25">
      <c r="A6" s="68">
        <f>PCMA!B17</f>
        <v>0</v>
      </c>
      <c r="B6" s="68">
        <f>PCMA!C17</f>
        <v>0</v>
      </c>
      <c r="C6" s="111">
        <f>PCMA!D17</f>
        <v>0</v>
      </c>
      <c r="D6" s="68">
        <f>PCMA!E17</f>
        <v>0</v>
      </c>
      <c r="E6" s="68">
        <f>PCMA!F17</f>
        <v>0</v>
      </c>
      <c r="F6" s="111">
        <f>PCMA!G17</f>
        <v>0</v>
      </c>
      <c r="G6" s="111">
        <f>PCMA!H17</f>
        <v>0</v>
      </c>
      <c r="H6" s="111">
        <f>PCMA!I17</f>
        <v>0</v>
      </c>
      <c r="I6" s="111">
        <f>PCMA!J17</f>
        <v>0</v>
      </c>
      <c r="J6" s="68">
        <f>PCMA!K17</f>
        <v>0</v>
      </c>
      <c r="K6" s="111">
        <f>PCMA!L17</f>
        <v>0</v>
      </c>
      <c r="L6" s="111">
        <f>PCMA!M17</f>
        <v>0</v>
      </c>
    </row>
    <row r="7" spans="1:12" x14ac:dyDescent="0.25">
      <c r="A7" s="68">
        <f>PCMA!B18</f>
        <v>0</v>
      </c>
      <c r="B7" s="68">
        <f>PCMA!C18</f>
        <v>0</v>
      </c>
      <c r="C7" s="111">
        <f>PCMA!D18</f>
        <v>0</v>
      </c>
      <c r="D7" s="68">
        <f>PCMA!E18</f>
        <v>0</v>
      </c>
      <c r="E7" s="68">
        <f>PCMA!F18</f>
        <v>0</v>
      </c>
      <c r="F7" s="111">
        <f>PCMA!G18</f>
        <v>0</v>
      </c>
      <c r="G7" s="111">
        <f>PCMA!H18</f>
        <v>0</v>
      </c>
      <c r="H7" s="111">
        <f>PCMA!I18</f>
        <v>0</v>
      </c>
      <c r="I7" s="111">
        <f>PCMA!J18</f>
        <v>0</v>
      </c>
      <c r="J7" s="68">
        <f>PCMA!K18</f>
        <v>0</v>
      </c>
      <c r="K7" s="111">
        <f>PCMA!L18</f>
        <v>0</v>
      </c>
      <c r="L7" s="111">
        <f>PCMA!M18</f>
        <v>0</v>
      </c>
    </row>
    <row r="8" spans="1:12" x14ac:dyDescent="0.25">
      <c r="A8" s="68">
        <f>PCMA!B19</f>
        <v>0</v>
      </c>
      <c r="B8" s="68">
        <f>PCMA!C19</f>
        <v>0</v>
      </c>
      <c r="C8" s="111">
        <f>PCMA!D19</f>
        <v>0</v>
      </c>
      <c r="D8" s="68">
        <f>PCMA!E19</f>
        <v>0</v>
      </c>
      <c r="E8" s="68">
        <f>PCMA!F19</f>
        <v>0</v>
      </c>
      <c r="F8" s="111">
        <f>PCMA!G19</f>
        <v>0</v>
      </c>
      <c r="G8" s="111">
        <f>PCMA!H19</f>
        <v>0</v>
      </c>
      <c r="H8" s="111">
        <f>PCMA!I19</f>
        <v>0</v>
      </c>
      <c r="I8" s="111">
        <f>PCMA!J19</f>
        <v>0</v>
      </c>
      <c r="J8" s="68">
        <f>PCMA!K19</f>
        <v>0</v>
      </c>
      <c r="K8" s="111">
        <f>PCMA!L19</f>
        <v>0</v>
      </c>
      <c r="L8" s="111">
        <f>PCMA!M19</f>
        <v>0</v>
      </c>
    </row>
    <row r="9" spans="1:12" x14ac:dyDescent="0.25">
      <c r="A9" s="68">
        <f>PCMA!B20</f>
        <v>0</v>
      </c>
      <c r="B9" s="68">
        <f>PCMA!C20</f>
        <v>0</v>
      </c>
      <c r="C9" s="111">
        <f>PCMA!D20</f>
        <v>0</v>
      </c>
      <c r="D9" s="68">
        <f>PCMA!E20</f>
        <v>0</v>
      </c>
      <c r="E9" s="68">
        <f>PCMA!F20</f>
        <v>0</v>
      </c>
      <c r="F9" s="111">
        <f>PCMA!G20</f>
        <v>0</v>
      </c>
      <c r="G9" s="111">
        <f>PCMA!H20</f>
        <v>0</v>
      </c>
      <c r="H9" s="111">
        <f>PCMA!I20</f>
        <v>0</v>
      </c>
      <c r="I9" s="111">
        <f>PCMA!J20</f>
        <v>0</v>
      </c>
      <c r="J9" s="68">
        <f>PCMA!K20</f>
        <v>0</v>
      </c>
      <c r="K9" s="111">
        <f>PCMA!L20</f>
        <v>0</v>
      </c>
      <c r="L9" s="111">
        <f>PCMA!M20</f>
        <v>0</v>
      </c>
    </row>
    <row r="10" spans="1:12" x14ac:dyDescent="0.25">
      <c r="A10" s="68">
        <f>PCMA!B21</f>
        <v>0</v>
      </c>
      <c r="B10" s="68">
        <f>PCMA!C21</f>
        <v>0</v>
      </c>
      <c r="C10" s="111">
        <f>PCMA!D21</f>
        <v>0</v>
      </c>
      <c r="D10" s="68">
        <f>PCMA!E21</f>
        <v>0</v>
      </c>
      <c r="E10" s="68">
        <f>PCMA!F21</f>
        <v>0</v>
      </c>
      <c r="F10" s="111">
        <f>PCMA!G21</f>
        <v>0</v>
      </c>
      <c r="G10" s="111">
        <f>PCMA!H21</f>
        <v>0</v>
      </c>
      <c r="H10" s="111">
        <f>PCMA!I21</f>
        <v>0</v>
      </c>
      <c r="I10" s="111">
        <f>PCMA!J21</f>
        <v>0</v>
      </c>
      <c r="J10" s="68">
        <f>PCMA!K21</f>
        <v>0</v>
      </c>
      <c r="K10" s="111">
        <f>PCMA!L21</f>
        <v>0</v>
      </c>
      <c r="L10" s="111">
        <f>PCMA!M21</f>
        <v>0</v>
      </c>
    </row>
    <row r="11" spans="1:12" x14ac:dyDescent="0.25">
      <c r="A11" s="68">
        <f>PCMA!B22</f>
        <v>0</v>
      </c>
      <c r="B11" s="68">
        <f>PCMA!C22</f>
        <v>0</v>
      </c>
      <c r="C11" s="111">
        <f>PCMA!D22</f>
        <v>0</v>
      </c>
      <c r="D11" s="68">
        <f>PCMA!E22</f>
        <v>0</v>
      </c>
      <c r="E11" s="68">
        <f>PCMA!F22</f>
        <v>0</v>
      </c>
      <c r="F11" s="111">
        <f>PCMA!G22</f>
        <v>0</v>
      </c>
      <c r="G11" s="111">
        <f>PCMA!H22</f>
        <v>0</v>
      </c>
      <c r="H11" s="111">
        <f>PCMA!I22</f>
        <v>0</v>
      </c>
      <c r="I11" s="111">
        <f>PCMA!J22</f>
        <v>0</v>
      </c>
      <c r="J11" s="68">
        <f>PCMA!K22</f>
        <v>0</v>
      </c>
      <c r="K11" s="111">
        <f>PCMA!L22</f>
        <v>0</v>
      </c>
      <c r="L11" s="111">
        <f>PCMA!M22</f>
        <v>0</v>
      </c>
    </row>
    <row r="12" spans="1:12" x14ac:dyDescent="0.25">
      <c r="A12" s="68">
        <f>PCMA!B23</f>
        <v>0</v>
      </c>
      <c r="B12" s="68">
        <f>PCMA!C23</f>
        <v>0</v>
      </c>
      <c r="C12" s="111">
        <f>PCMA!D23</f>
        <v>0</v>
      </c>
      <c r="D12" s="68">
        <f>PCMA!E23</f>
        <v>0</v>
      </c>
      <c r="E12" s="68">
        <f>PCMA!F23</f>
        <v>0</v>
      </c>
      <c r="F12" s="111">
        <f>PCMA!G23</f>
        <v>0</v>
      </c>
      <c r="G12" s="111">
        <f>PCMA!H23</f>
        <v>0</v>
      </c>
      <c r="H12" s="111">
        <f>PCMA!I23</f>
        <v>0</v>
      </c>
      <c r="I12" s="111">
        <f>PCMA!J23</f>
        <v>0</v>
      </c>
      <c r="J12" s="68">
        <f>PCMA!K23</f>
        <v>0</v>
      </c>
      <c r="K12" s="111">
        <f>PCMA!L23</f>
        <v>0</v>
      </c>
      <c r="L12" s="111">
        <f>PCMA!M23</f>
        <v>0</v>
      </c>
    </row>
    <row r="13" spans="1:12" x14ac:dyDescent="0.25">
      <c r="A13" s="68">
        <f>PCMA!B24</f>
        <v>0</v>
      </c>
      <c r="B13" s="68">
        <f>PCMA!C24</f>
        <v>0</v>
      </c>
      <c r="C13" s="111">
        <f>PCMA!D24</f>
        <v>0</v>
      </c>
      <c r="D13" s="68">
        <f>PCMA!E24</f>
        <v>0</v>
      </c>
      <c r="E13" s="68">
        <f>PCMA!F24</f>
        <v>0</v>
      </c>
      <c r="F13" s="111">
        <f>PCMA!G24</f>
        <v>0</v>
      </c>
      <c r="G13" s="111">
        <f>PCMA!H24</f>
        <v>0</v>
      </c>
      <c r="H13" s="111">
        <f>PCMA!I24</f>
        <v>0</v>
      </c>
      <c r="I13" s="111">
        <f>PCMA!J24</f>
        <v>0</v>
      </c>
      <c r="J13" s="68">
        <f>PCMA!K24</f>
        <v>0</v>
      </c>
      <c r="K13" s="111">
        <f>PCMA!L24</f>
        <v>0</v>
      </c>
      <c r="L13" s="111">
        <f>PCMA!M24</f>
        <v>0</v>
      </c>
    </row>
    <row r="14" spans="1:12" x14ac:dyDescent="0.25">
      <c r="A14" s="68">
        <f>PCMA!B25</f>
        <v>0</v>
      </c>
      <c r="B14" s="68">
        <f>PCMA!C25</f>
        <v>0</v>
      </c>
      <c r="C14" s="111">
        <f>PCMA!D25</f>
        <v>0</v>
      </c>
      <c r="D14" s="68">
        <f>PCMA!E25</f>
        <v>0</v>
      </c>
      <c r="E14" s="68">
        <f>PCMA!F25</f>
        <v>0</v>
      </c>
      <c r="F14" s="111">
        <f>PCMA!G25</f>
        <v>0</v>
      </c>
      <c r="G14" s="111">
        <f>PCMA!H25</f>
        <v>0</v>
      </c>
      <c r="H14" s="111">
        <f>PCMA!I25</f>
        <v>0</v>
      </c>
      <c r="I14" s="111">
        <f>PCMA!J25</f>
        <v>0</v>
      </c>
      <c r="J14" s="68">
        <f>PCMA!K25</f>
        <v>0</v>
      </c>
      <c r="K14" s="111">
        <f>PCMA!L25</f>
        <v>0</v>
      </c>
      <c r="L14" s="111">
        <f>PCMA!M25</f>
        <v>0</v>
      </c>
    </row>
    <row r="15" spans="1:12" x14ac:dyDescent="0.25">
      <c r="A15" s="68">
        <f>PCMA!B26</f>
        <v>0</v>
      </c>
      <c r="B15" s="68">
        <f>PCMA!C26</f>
        <v>0</v>
      </c>
      <c r="C15" s="111">
        <f>PCMA!D26</f>
        <v>0</v>
      </c>
      <c r="D15" s="68">
        <f>PCMA!E26</f>
        <v>0</v>
      </c>
      <c r="E15" s="68">
        <f>PCMA!F26</f>
        <v>0</v>
      </c>
      <c r="F15" s="111">
        <f>PCMA!G26</f>
        <v>0</v>
      </c>
      <c r="G15" s="111">
        <f>PCMA!H26</f>
        <v>0</v>
      </c>
      <c r="H15" s="111">
        <f>PCMA!I26</f>
        <v>0</v>
      </c>
      <c r="I15" s="111">
        <f>PCMA!J26</f>
        <v>0</v>
      </c>
      <c r="J15" s="68">
        <f>PCMA!K26</f>
        <v>0</v>
      </c>
      <c r="K15" s="111">
        <f>PCMA!L26</f>
        <v>0</v>
      </c>
      <c r="L15" s="111">
        <f>PCMA!M26</f>
        <v>0</v>
      </c>
    </row>
    <row r="16" spans="1:12" x14ac:dyDescent="0.25">
      <c r="A16" s="68">
        <f>PCMA!B27</f>
        <v>0</v>
      </c>
      <c r="B16" s="68">
        <f>PCMA!C27</f>
        <v>0</v>
      </c>
      <c r="C16" s="111">
        <f>PCMA!D27</f>
        <v>0</v>
      </c>
      <c r="D16" s="68">
        <f>PCMA!E27</f>
        <v>0</v>
      </c>
      <c r="E16" s="68">
        <f>PCMA!F27</f>
        <v>0</v>
      </c>
      <c r="F16" s="111">
        <f>PCMA!G27</f>
        <v>0</v>
      </c>
      <c r="G16" s="111">
        <f>PCMA!H27</f>
        <v>0</v>
      </c>
      <c r="H16" s="111">
        <f>PCMA!I27</f>
        <v>0</v>
      </c>
      <c r="I16" s="111">
        <f>PCMA!J27</f>
        <v>0</v>
      </c>
      <c r="J16" s="68">
        <f>PCMA!K27</f>
        <v>0</v>
      </c>
      <c r="K16" s="111">
        <f>PCMA!L27</f>
        <v>0</v>
      </c>
      <c r="L16" s="111">
        <f>PCMA!M27</f>
        <v>0</v>
      </c>
    </row>
    <row r="17" spans="1:12" x14ac:dyDescent="0.25">
      <c r="A17" s="68">
        <f>PCMA!B28</f>
        <v>0</v>
      </c>
      <c r="B17" s="68">
        <f>PCMA!C28</f>
        <v>0</v>
      </c>
      <c r="C17" s="111">
        <f>PCMA!D28</f>
        <v>0</v>
      </c>
      <c r="D17" s="68">
        <f>PCMA!E28</f>
        <v>0</v>
      </c>
      <c r="E17" s="68">
        <f>PCMA!F28</f>
        <v>0</v>
      </c>
      <c r="F17" s="111">
        <f>PCMA!G28</f>
        <v>0</v>
      </c>
      <c r="G17" s="111">
        <f>PCMA!H28</f>
        <v>0</v>
      </c>
      <c r="H17" s="111">
        <f>PCMA!I28</f>
        <v>0</v>
      </c>
      <c r="I17" s="111">
        <f>PCMA!J28</f>
        <v>0</v>
      </c>
      <c r="J17" s="68">
        <f>PCMA!K28</f>
        <v>0</v>
      </c>
      <c r="K17" s="111">
        <f>PCMA!L28</f>
        <v>0</v>
      </c>
      <c r="L17" s="111">
        <f>PCMA!M28</f>
        <v>0</v>
      </c>
    </row>
    <row r="18" spans="1:12" x14ac:dyDescent="0.25">
      <c r="A18" s="68">
        <f>PCMA!B29</f>
        <v>0</v>
      </c>
      <c r="B18" s="68">
        <f>PCMA!C29</f>
        <v>0</v>
      </c>
      <c r="C18" s="111">
        <f>PCMA!D29</f>
        <v>0</v>
      </c>
      <c r="D18" s="68">
        <f>PCMA!E29</f>
        <v>0</v>
      </c>
      <c r="E18" s="68">
        <f>PCMA!F29</f>
        <v>0</v>
      </c>
      <c r="F18" s="111">
        <f>PCMA!G29</f>
        <v>0</v>
      </c>
      <c r="G18" s="111">
        <f>PCMA!H29</f>
        <v>0</v>
      </c>
      <c r="H18" s="111">
        <f>PCMA!I29</f>
        <v>0</v>
      </c>
      <c r="I18" s="111">
        <f>PCMA!J29</f>
        <v>0</v>
      </c>
      <c r="J18" s="68">
        <f>PCMA!K29</f>
        <v>0</v>
      </c>
      <c r="K18" s="111">
        <f>PCMA!L29</f>
        <v>0</v>
      </c>
      <c r="L18" s="111">
        <f>PCMA!M29</f>
        <v>0</v>
      </c>
    </row>
    <row r="19" spans="1:12" x14ac:dyDescent="0.25">
      <c r="A19" s="68">
        <f>PCMA!B30</f>
        <v>0</v>
      </c>
      <c r="B19" s="68">
        <f>PCMA!C30</f>
        <v>0</v>
      </c>
      <c r="C19" s="111">
        <f>PCMA!D30</f>
        <v>0</v>
      </c>
      <c r="D19" s="68">
        <f>PCMA!E30</f>
        <v>0</v>
      </c>
      <c r="E19" s="68">
        <f>PCMA!F30</f>
        <v>0</v>
      </c>
      <c r="F19" s="111">
        <f>PCMA!G30</f>
        <v>0</v>
      </c>
      <c r="G19" s="111">
        <f>PCMA!H30</f>
        <v>0</v>
      </c>
      <c r="H19" s="111">
        <f>PCMA!I30</f>
        <v>0</v>
      </c>
      <c r="I19" s="111">
        <f>PCMA!J30</f>
        <v>0</v>
      </c>
      <c r="J19" s="68">
        <f>PCMA!K30</f>
        <v>0</v>
      </c>
      <c r="K19" s="111">
        <f>PCMA!L30</f>
        <v>0</v>
      </c>
      <c r="L19" s="111">
        <f>PCMA!M30</f>
        <v>0</v>
      </c>
    </row>
    <row r="20" spans="1:12" x14ac:dyDescent="0.25">
      <c r="A20" s="68">
        <f>PCMA!B31</f>
        <v>0</v>
      </c>
      <c r="B20" s="68">
        <f>PCMA!C31</f>
        <v>0</v>
      </c>
      <c r="C20" s="111">
        <f>PCMA!D31</f>
        <v>0</v>
      </c>
      <c r="D20" s="68">
        <f>PCMA!E31</f>
        <v>0</v>
      </c>
      <c r="E20" s="68">
        <f>PCMA!F31</f>
        <v>0</v>
      </c>
      <c r="F20" s="111">
        <f>PCMA!G31</f>
        <v>0</v>
      </c>
      <c r="G20" s="111">
        <f>PCMA!H31</f>
        <v>0</v>
      </c>
      <c r="H20" s="111">
        <f>PCMA!I31</f>
        <v>0</v>
      </c>
      <c r="I20" s="111">
        <f>PCMA!J31</f>
        <v>0</v>
      </c>
      <c r="J20" s="68">
        <f>PCMA!K31</f>
        <v>0</v>
      </c>
      <c r="K20" s="111">
        <f>PCMA!L31</f>
        <v>0</v>
      </c>
      <c r="L20" s="111">
        <f>PCMA!M31</f>
        <v>0</v>
      </c>
    </row>
    <row r="21" spans="1:12" x14ac:dyDescent="0.25">
      <c r="A21" s="68">
        <f>PCMA!B32</f>
        <v>0</v>
      </c>
      <c r="B21" s="68">
        <f>PCMA!C32</f>
        <v>0</v>
      </c>
      <c r="C21" s="111">
        <f>PCMA!D32</f>
        <v>0</v>
      </c>
      <c r="D21" s="68">
        <f>PCMA!E32</f>
        <v>0</v>
      </c>
      <c r="E21" s="68">
        <f>PCMA!F32</f>
        <v>0</v>
      </c>
      <c r="F21" s="111">
        <f>PCMA!G32</f>
        <v>0</v>
      </c>
      <c r="G21" s="111">
        <f>PCMA!H32</f>
        <v>0</v>
      </c>
      <c r="H21" s="111">
        <f>PCMA!I32</f>
        <v>0</v>
      </c>
      <c r="I21" s="111">
        <f>PCMA!J32</f>
        <v>0</v>
      </c>
      <c r="J21" s="68">
        <f>PCMA!K32</f>
        <v>0</v>
      </c>
      <c r="K21" s="111">
        <f>PCMA!L32</f>
        <v>0</v>
      </c>
      <c r="L21" s="111">
        <f>PCMA!M32</f>
        <v>0</v>
      </c>
    </row>
    <row r="22" spans="1:12" x14ac:dyDescent="0.25">
      <c r="A22" s="68">
        <f>PCMA!B33</f>
        <v>0</v>
      </c>
      <c r="B22" s="68">
        <f>PCMA!C33</f>
        <v>0</v>
      </c>
      <c r="C22" s="111">
        <f>PCMA!D33</f>
        <v>0</v>
      </c>
      <c r="D22" s="68">
        <f>PCMA!E33</f>
        <v>0</v>
      </c>
      <c r="E22" s="68">
        <f>PCMA!F33</f>
        <v>0</v>
      </c>
      <c r="F22" s="111">
        <f>PCMA!G33</f>
        <v>0</v>
      </c>
      <c r="G22" s="111">
        <f>PCMA!H33</f>
        <v>0</v>
      </c>
      <c r="H22" s="111">
        <f>PCMA!I33</f>
        <v>0</v>
      </c>
      <c r="I22" s="111">
        <f>PCMA!J33</f>
        <v>0</v>
      </c>
      <c r="J22" s="68">
        <f>PCMA!K33</f>
        <v>0</v>
      </c>
      <c r="K22" s="111">
        <f>PCMA!L33</f>
        <v>0</v>
      </c>
      <c r="L22" s="111">
        <f>PCMA!M33</f>
        <v>0</v>
      </c>
    </row>
    <row r="23" spans="1:12" x14ac:dyDescent="0.25">
      <c r="A23" s="68">
        <f>PCMA!B34</f>
        <v>0</v>
      </c>
      <c r="B23" s="68">
        <f>PCMA!C34</f>
        <v>0</v>
      </c>
      <c r="C23" s="111">
        <f>PCMA!D34</f>
        <v>0</v>
      </c>
      <c r="D23" s="68">
        <f>PCMA!E34</f>
        <v>0</v>
      </c>
      <c r="E23" s="68">
        <f>PCMA!F34</f>
        <v>0</v>
      </c>
      <c r="F23" s="111">
        <f>PCMA!G34</f>
        <v>0</v>
      </c>
      <c r="G23" s="111">
        <f>PCMA!H34</f>
        <v>0</v>
      </c>
      <c r="H23" s="111">
        <f>PCMA!I34</f>
        <v>0</v>
      </c>
      <c r="I23" s="111">
        <f>PCMA!J34</f>
        <v>0</v>
      </c>
      <c r="J23" s="68">
        <f>PCMA!K34</f>
        <v>0</v>
      </c>
      <c r="K23" s="111">
        <f>PCMA!L34</f>
        <v>0</v>
      </c>
      <c r="L23" s="111">
        <f>PCMA!M34</f>
        <v>0</v>
      </c>
    </row>
    <row r="24" spans="1:12" x14ac:dyDescent="0.25">
      <c r="A24" s="68">
        <f>PCMA!B35</f>
        <v>0</v>
      </c>
      <c r="B24" s="68">
        <f>PCMA!C35</f>
        <v>0</v>
      </c>
      <c r="C24" s="111">
        <f>PCMA!D35</f>
        <v>0</v>
      </c>
      <c r="D24" s="68">
        <f>PCMA!E35</f>
        <v>0</v>
      </c>
      <c r="E24" s="68">
        <f>PCMA!F35</f>
        <v>0</v>
      </c>
      <c r="F24" s="111">
        <f>PCMA!G35</f>
        <v>0</v>
      </c>
      <c r="G24" s="111">
        <f>PCMA!H35</f>
        <v>0</v>
      </c>
      <c r="H24" s="111">
        <f>PCMA!I35</f>
        <v>0</v>
      </c>
      <c r="I24" s="111">
        <f>PCMA!J35</f>
        <v>0</v>
      </c>
      <c r="J24" s="68">
        <f>PCMA!K35</f>
        <v>0</v>
      </c>
      <c r="K24" s="111">
        <f>PCMA!L35</f>
        <v>0</v>
      </c>
      <c r="L24" s="111">
        <f>PCMA!M35</f>
        <v>0</v>
      </c>
    </row>
    <row r="25" spans="1:12" x14ac:dyDescent="0.25">
      <c r="A25" s="68">
        <f>PCMA!B36</f>
        <v>0</v>
      </c>
      <c r="B25" s="68">
        <f>PCMA!C36</f>
        <v>0</v>
      </c>
      <c r="C25" s="111">
        <f>PCMA!D36</f>
        <v>0</v>
      </c>
      <c r="D25" s="68">
        <f>PCMA!E36</f>
        <v>0</v>
      </c>
      <c r="E25" s="68">
        <f>PCMA!F36</f>
        <v>0</v>
      </c>
      <c r="F25" s="111">
        <f>PCMA!G36</f>
        <v>0</v>
      </c>
      <c r="G25" s="111">
        <f>PCMA!H36</f>
        <v>0</v>
      </c>
      <c r="H25" s="111">
        <f>PCMA!I36</f>
        <v>0</v>
      </c>
      <c r="I25" s="111">
        <f>PCMA!J36</f>
        <v>0</v>
      </c>
      <c r="J25" s="68">
        <f>PCMA!K36</f>
        <v>0</v>
      </c>
      <c r="K25" s="111">
        <f>PCMA!L36</f>
        <v>0</v>
      </c>
      <c r="L25" s="111">
        <f>PCMA!M36</f>
        <v>0</v>
      </c>
    </row>
    <row r="26" spans="1:12" x14ac:dyDescent="0.25">
      <c r="A26" s="68">
        <f>PCMA!B37</f>
        <v>0</v>
      </c>
      <c r="B26" s="68">
        <f>PCMA!C37</f>
        <v>0</v>
      </c>
      <c r="C26" s="111">
        <f>PCMA!D37</f>
        <v>0</v>
      </c>
      <c r="D26" s="68">
        <f>PCMA!E37</f>
        <v>0</v>
      </c>
      <c r="E26" s="68">
        <f>PCMA!F37</f>
        <v>0</v>
      </c>
      <c r="F26" s="111">
        <f>PCMA!G37</f>
        <v>0</v>
      </c>
      <c r="G26" s="111">
        <f>PCMA!H37</f>
        <v>0</v>
      </c>
      <c r="H26" s="111">
        <f>PCMA!I37</f>
        <v>0</v>
      </c>
      <c r="I26" s="111">
        <f>PCMA!J37</f>
        <v>0</v>
      </c>
      <c r="J26" s="68">
        <f>PCMA!K37</f>
        <v>0</v>
      </c>
      <c r="K26" s="111">
        <f>PCMA!L37</f>
        <v>0</v>
      </c>
      <c r="L26" s="111">
        <f>PCMA!M37</f>
        <v>0</v>
      </c>
    </row>
    <row r="27" spans="1:12" x14ac:dyDescent="0.25">
      <c r="A27" s="68">
        <f>PCMA!B38</f>
        <v>0</v>
      </c>
      <c r="B27" s="68">
        <f>PCMA!C38</f>
        <v>0</v>
      </c>
      <c r="C27" s="111">
        <f>PCMA!D38</f>
        <v>0</v>
      </c>
      <c r="D27" s="68">
        <f>PCMA!E38</f>
        <v>0</v>
      </c>
      <c r="E27" s="68">
        <f>PCMA!F38</f>
        <v>0</v>
      </c>
      <c r="F27" s="111">
        <f>PCMA!G38</f>
        <v>0</v>
      </c>
      <c r="G27" s="111">
        <f>PCMA!H38</f>
        <v>0</v>
      </c>
      <c r="H27" s="111">
        <f>PCMA!I38</f>
        <v>0</v>
      </c>
      <c r="I27" s="111">
        <f>PCMA!J38</f>
        <v>0</v>
      </c>
      <c r="J27" s="68">
        <f>PCMA!K38</f>
        <v>0</v>
      </c>
      <c r="K27" s="111">
        <f>PCMA!L38</f>
        <v>0</v>
      </c>
      <c r="L27" s="111">
        <f>PCMA!M38</f>
        <v>0</v>
      </c>
    </row>
    <row r="28" spans="1:12" x14ac:dyDescent="0.25">
      <c r="A28" s="68">
        <f>PCMA!B39</f>
        <v>0</v>
      </c>
      <c r="B28" s="68">
        <f>PCMA!C39</f>
        <v>0</v>
      </c>
      <c r="C28" s="111">
        <f>PCMA!D39</f>
        <v>0</v>
      </c>
      <c r="D28" s="68">
        <f>PCMA!E39</f>
        <v>0</v>
      </c>
      <c r="E28" s="68">
        <f>PCMA!F39</f>
        <v>0</v>
      </c>
      <c r="F28" s="111">
        <f>PCMA!G39</f>
        <v>0</v>
      </c>
      <c r="G28" s="111">
        <f>PCMA!H39</f>
        <v>0</v>
      </c>
      <c r="H28" s="111">
        <f>PCMA!I39</f>
        <v>0</v>
      </c>
      <c r="I28" s="111">
        <f>PCMA!J39</f>
        <v>0</v>
      </c>
      <c r="J28" s="68">
        <f>PCMA!K39</f>
        <v>0</v>
      </c>
      <c r="K28" s="111">
        <f>PCMA!L39</f>
        <v>0</v>
      </c>
      <c r="L28" s="111">
        <f>PCMA!M39</f>
        <v>0</v>
      </c>
    </row>
    <row r="29" spans="1:12" x14ac:dyDescent="0.25">
      <c r="A29" s="68">
        <f>PCMA!B40</f>
        <v>0</v>
      </c>
      <c r="B29" s="68">
        <f>PCMA!C40</f>
        <v>0</v>
      </c>
      <c r="C29" s="111">
        <f>PCMA!D40</f>
        <v>0</v>
      </c>
      <c r="D29" s="68">
        <f>PCMA!E40</f>
        <v>0</v>
      </c>
      <c r="E29" s="68">
        <f>PCMA!F40</f>
        <v>0</v>
      </c>
      <c r="F29" s="111">
        <f>PCMA!G40</f>
        <v>0</v>
      </c>
      <c r="G29" s="111">
        <f>PCMA!H40</f>
        <v>0</v>
      </c>
      <c r="H29" s="111">
        <f>PCMA!I40</f>
        <v>0</v>
      </c>
      <c r="I29" s="111">
        <f>PCMA!J40</f>
        <v>0</v>
      </c>
      <c r="J29" s="68">
        <f>PCMA!K40</f>
        <v>0</v>
      </c>
      <c r="K29" s="111">
        <f>PCMA!L40</f>
        <v>0</v>
      </c>
      <c r="L29" s="111">
        <f>PCMA!M40</f>
        <v>0</v>
      </c>
    </row>
    <row r="30" spans="1:12" x14ac:dyDescent="0.25">
      <c r="A30" s="68">
        <f>PCMA!B41</f>
        <v>0</v>
      </c>
      <c r="B30" s="68">
        <f>PCMA!C41</f>
        <v>0</v>
      </c>
      <c r="C30" s="111">
        <f>PCMA!D41</f>
        <v>0</v>
      </c>
      <c r="D30" s="68">
        <f>PCMA!E41</f>
        <v>0</v>
      </c>
      <c r="E30" s="68">
        <f>PCMA!F41</f>
        <v>0</v>
      </c>
      <c r="F30" s="111">
        <f>PCMA!G41</f>
        <v>0</v>
      </c>
      <c r="G30" s="111">
        <f>PCMA!H41</f>
        <v>0</v>
      </c>
      <c r="H30" s="111">
        <f>PCMA!I41</f>
        <v>0</v>
      </c>
      <c r="I30" s="111">
        <f>PCMA!J41</f>
        <v>0</v>
      </c>
      <c r="J30" s="68">
        <f>PCMA!K41</f>
        <v>0</v>
      </c>
      <c r="K30" s="111">
        <f>PCMA!L41</f>
        <v>0</v>
      </c>
      <c r="L30" s="111">
        <f>PCMA!M41</f>
        <v>0</v>
      </c>
    </row>
    <row r="31" spans="1:12" x14ac:dyDescent="0.25">
      <c r="A31" s="68">
        <f>PCMA!B42</f>
        <v>0</v>
      </c>
      <c r="B31" s="68">
        <f>PCMA!C42</f>
        <v>0</v>
      </c>
      <c r="C31" s="111">
        <f>PCMA!D42</f>
        <v>0</v>
      </c>
      <c r="D31" s="68">
        <f>PCMA!E42</f>
        <v>0</v>
      </c>
      <c r="E31" s="68">
        <f>PCMA!F42</f>
        <v>0</v>
      </c>
      <c r="F31" s="111">
        <f>PCMA!G42</f>
        <v>0</v>
      </c>
      <c r="G31" s="111">
        <f>PCMA!H42</f>
        <v>0</v>
      </c>
      <c r="H31" s="111">
        <f>PCMA!I42</f>
        <v>0</v>
      </c>
      <c r="I31" s="111">
        <f>PCMA!J42</f>
        <v>0</v>
      </c>
      <c r="J31" s="68">
        <f>PCMA!K42</f>
        <v>0</v>
      </c>
      <c r="K31" s="111">
        <f>PCMA!L42</f>
        <v>0</v>
      </c>
      <c r="L31" s="111">
        <f>PCMA!M42</f>
        <v>0</v>
      </c>
    </row>
    <row r="32" spans="1:12" x14ac:dyDescent="0.25">
      <c r="A32" s="68">
        <f>PCMA!B43</f>
        <v>0</v>
      </c>
      <c r="B32" s="68">
        <f>PCMA!C43</f>
        <v>0</v>
      </c>
      <c r="C32" s="111">
        <f>PCMA!D43</f>
        <v>0</v>
      </c>
      <c r="D32" s="68">
        <f>PCMA!E43</f>
        <v>0</v>
      </c>
      <c r="E32" s="68">
        <f>PCMA!F43</f>
        <v>0</v>
      </c>
      <c r="F32" s="111">
        <f>PCMA!G43</f>
        <v>0</v>
      </c>
      <c r="G32" s="111">
        <f>PCMA!H43</f>
        <v>0</v>
      </c>
      <c r="H32" s="111">
        <f>PCMA!I43</f>
        <v>0</v>
      </c>
      <c r="I32" s="111">
        <f>PCMA!J43</f>
        <v>0</v>
      </c>
      <c r="J32" s="68">
        <f>PCMA!K43</f>
        <v>0</v>
      </c>
      <c r="K32" s="111">
        <f>PCMA!L43</f>
        <v>0</v>
      </c>
      <c r="L32" s="111">
        <f>PCMA!M43</f>
        <v>0</v>
      </c>
    </row>
    <row r="33" spans="1:12" x14ac:dyDescent="0.25">
      <c r="A33" s="68">
        <f>PCMA!B44</f>
        <v>0</v>
      </c>
      <c r="B33" s="68">
        <f>PCMA!C44</f>
        <v>0</v>
      </c>
      <c r="C33" s="111">
        <f>PCMA!D44</f>
        <v>0</v>
      </c>
      <c r="D33" s="68">
        <f>PCMA!E44</f>
        <v>0</v>
      </c>
      <c r="E33" s="68">
        <f>PCMA!F44</f>
        <v>0</v>
      </c>
      <c r="F33" s="111">
        <f>PCMA!G44</f>
        <v>0</v>
      </c>
      <c r="G33" s="111">
        <f>PCMA!H44</f>
        <v>0</v>
      </c>
      <c r="H33" s="111">
        <f>PCMA!I44</f>
        <v>0</v>
      </c>
      <c r="I33" s="111">
        <f>PCMA!J44</f>
        <v>0</v>
      </c>
      <c r="J33" s="68">
        <f>PCMA!K44</f>
        <v>0</v>
      </c>
      <c r="K33" s="111">
        <f>PCMA!L44</f>
        <v>0</v>
      </c>
      <c r="L33" s="111">
        <f>PCMA!M44</f>
        <v>0</v>
      </c>
    </row>
    <row r="34" spans="1:12" x14ac:dyDescent="0.25">
      <c r="A34" s="68">
        <f>PCMA!B45</f>
        <v>0</v>
      </c>
      <c r="B34" s="68">
        <f>PCMA!C45</f>
        <v>0</v>
      </c>
      <c r="C34" s="111">
        <f>PCMA!D45</f>
        <v>0</v>
      </c>
      <c r="D34" s="68">
        <f>PCMA!E45</f>
        <v>0</v>
      </c>
      <c r="E34" s="68">
        <f>PCMA!F45</f>
        <v>0</v>
      </c>
      <c r="F34" s="111">
        <f>PCMA!G45</f>
        <v>0</v>
      </c>
      <c r="G34" s="111">
        <f>PCMA!H45</f>
        <v>0</v>
      </c>
      <c r="H34" s="111">
        <f>PCMA!I45</f>
        <v>0</v>
      </c>
      <c r="I34" s="111">
        <f>PCMA!J45</f>
        <v>0</v>
      </c>
      <c r="J34" s="68">
        <f>PCMA!K45</f>
        <v>0</v>
      </c>
      <c r="K34" s="111">
        <f>PCMA!L45</f>
        <v>0</v>
      </c>
      <c r="L34" s="111">
        <f>PCMA!M45</f>
        <v>0</v>
      </c>
    </row>
    <row r="35" spans="1:12" x14ac:dyDescent="0.25">
      <c r="A35" s="68">
        <f>PCMA!B46</f>
        <v>0</v>
      </c>
      <c r="B35" s="68">
        <f>PCMA!C46</f>
        <v>0</v>
      </c>
      <c r="C35" s="111">
        <f>PCMA!D46</f>
        <v>0</v>
      </c>
      <c r="D35" s="68">
        <f>PCMA!E46</f>
        <v>0</v>
      </c>
      <c r="E35" s="68">
        <f>PCMA!F46</f>
        <v>0</v>
      </c>
      <c r="F35" s="111">
        <f>PCMA!G46</f>
        <v>0</v>
      </c>
      <c r="G35" s="111">
        <f>PCMA!H46</f>
        <v>0</v>
      </c>
      <c r="H35" s="111">
        <f>PCMA!I46</f>
        <v>0</v>
      </c>
      <c r="I35" s="111">
        <f>PCMA!J46</f>
        <v>0</v>
      </c>
      <c r="J35" s="68">
        <f>PCMA!K46</f>
        <v>0</v>
      </c>
      <c r="K35" s="111">
        <f>PCMA!L46</f>
        <v>0</v>
      </c>
      <c r="L35" s="111">
        <f>PCMA!M46</f>
        <v>0</v>
      </c>
    </row>
    <row r="36" spans="1:12" x14ac:dyDescent="0.25">
      <c r="A36" s="68">
        <f>PCMA!B47</f>
        <v>0</v>
      </c>
      <c r="B36" s="68">
        <f>PCMA!C47</f>
        <v>0</v>
      </c>
      <c r="C36" s="111">
        <f>PCMA!D47</f>
        <v>0</v>
      </c>
      <c r="D36" s="68">
        <f>PCMA!E47</f>
        <v>0</v>
      </c>
      <c r="E36" s="68">
        <f>PCMA!F47</f>
        <v>0</v>
      </c>
      <c r="F36" s="111">
        <f>PCMA!G47</f>
        <v>0</v>
      </c>
      <c r="G36" s="111">
        <f>PCMA!H47</f>
        <v>0</v>
      </c>
      <c r="H36" s="111">
        <f>PCMA!I47</f>
        <v>0</v>
      </c>
      <c r="I36" s="111">
        <f>PCMA!J47</f>
        <v>0</v>
      </c>
      <c r="J36" s="68">
        <f>PCMA!K47</f>
        <v>0</v>
      </c>
      <c r="K36" s="111">
        <f>PCMA!L47</f>
        <v>0</v>
      </c>
      <c r="L36" s="111">
        <f>PCMA!M47</f>
        <v>0</v>
      </c>
    </row>
    <row r="37" spans="1:12" x14ac:dyDescent="0.25">
      <c r="A37" s="68">
        <f>PCMA!B48</f>
        <v>0</v>
      </c>
      <c r="B37" s="68">
        <f>PCMA!C48</f>
        <v>0</v>
      </c>
      <c r="C37" s="111">
        <f>PCMA!D48</f>
        <v>0</v>
      </c>
      <c r="D37" s="68">
        <f>PCMA!E48</f>
        <v>0</v>
      </c>
      <c r="E37" s="68">
        <f>PCMA!F48</f>
        <v>0</v>
      </c>
      <c r="F37" s="111">
        <f>PCMA!G48</f>
        <v>0</v>
      </c>
      <c r="G37" s="111">
        <f>PCMA!H48</f>
        <v>0</v>
      </c>
      <c r="H37" s="111">
        <f>PCMA!I48</f>
        <v>0</v>
      </c>
      <c r="I37" s="111">
        <f>PCMA!J48</f>
        <v>0</v>
      </c>
      <c r="J37" s="68">
        <f>PCMA!K48</f>
        <v>0</v>
      </c>
      <c r="K37" s="111">
        <f>PCMA!L48</f>
        <v>0</v>
      </c>
      <c r="L37" s="111">
        <f>PCMA!M48</f>
        <v>0</v>
      </c>
    </row>
    <row r="38" spans="1:12" x14ac:dyDescent="0.25">
      <c r="A38" s="68">
        <f>PCMA!B49</f>
        <v>0</v>
      </c>
      <c r="B38" s="68">
        <f>PCMA!C49</f>
        <v>0</v>
      </c>
      <c r="C38" s="111">
        <f>PCMA!D49</f>
        <v>0</v>
      </c>
      <c r="D38" s="68">
        <f>PCMA!E49</f>
        <v>0</v>
      </c>
      <c r="E38" s="68">
        <f>PCMA!F49</f>
        <v>0</v>
      </c>
      <c r="F38" s="111">
        <f>PCMA!G49</f>
        <v>0</v>
      </c>
      <c r="G38" s="111">
        <f>PCMA!H49</f>
        <v>0</v>
      </c>
      <c r="H38" s="111">
        <f>PCMA!I49</f>
        <v>0</v>
      </c>
      <c r="I38" s="111">
        <f>PCMA!J49</f>
        <v>0</v>
      </c>
      <c r="J38" s="68">
        <f>PCMA!K49</f>
        <v>0</v>
      </c>
      <c r="K38" s="111">
        <f>PCMA!L49</f>
        <v>0</v>
      </c>
      <c r="L38" s="111">
        <f>PCMA!M49</f>
        <v>0</v>
      </c>
    </row>
    <row r="39" spans="1:12" x14ac:dyDescent="0.25">
      <c r="A39" s="68">
        <f>PCMA!B50</f>
        <v>0</v>
      </c>
      <c r="B39" s="68">
        <f>PCMA!C50</f>
        <v>0</v>
      </c>
      <c r="C39" s="111">
        <f>PCMA!D50</f>
        <v>0</v>
      </c>
      <c r="D39" s="68">
        <f>PCMA!E50</f>
        <v>0</v>
      </c>
      <c r="E39" s="68">
        <f>PCMA!F50</f>
        <v>0</v>
      </c>
      <c r="F39" s="111">
        <f>PCMA!G50</f>
        <v>0</v>
      </c>
      <c r="G39" s="111">
        <f>PCMA!H50</f>
        <v>0</v>
      </c>
      <c r="H39" s="111">
        <f>PCMA!I50</f>
        <v>0</v>
      </c>
      <c r="I39" s="111">
        <f>PCMA!J50</f>
        <v>0</v>
      </c>
      <c r="J39" s="68">
        <f>PCMA!K50</f>
        <v>0</v>
      </c>
      <c r="K39" s="111">
        <f>PCMA!L50</f>
        <v>0</v>
      </c>
      <c r="L39" s="111">
        <f>PCMA!M50</f>
        <v>0</v>
      </c>
    </row>
    <row r="40" spans="1:12" x14ac:dyDescent="0.25">
      <c r="A40" s="68">
        <f>PCMA!B51</f>
        <v>0</v>
      </c>
      <c r="B40" s="68">
        <f>PCMA!C51</f>
        <v>0</v>
      </c>
      <c r="C40" s="111">
        <f>PCMA!D51</f>
        <v>0</v>
      </c>
      <c r="D40" s="68">
        <f>PCMA!E51</f>
        <v>0</v>
      </c>
      <c r="E40" s="68">
        <f>PCMA!F51</f>
        <v>0</v>
      </c>
      <c r="F40" s="111">
        <f>PCMA!G51</f>
        <v>0</v>
      </c>
      <c r="G40" s="111">
        <f>PCMA!H51</f>
        <v>0</v>
      </c>
      <c r="H40" s="111">
        <f>PCMA!I51</f>
        <v>0</v>
      </c>
      <c r="I40" s="111">
        <f>PCMA!J51</f>
        <v>0</v>
      </c>
      <c r="J40" s="68">
        <f>PCMA!K51</f>
        <v>0</v>
      </c>
      <c r="K40" s="111">
        <f>PCMA!L51</f>
        <v>0</v>
      </c>
      <c r="L40" s="111">
        <f>PCMA!M51</f>
        <v>0</v>
      </c>
    </row>
    <row r="41" spans="1:12" x14ac:dyDescent="0.25">
      <c r="A41" s="68">
        <f>PCMA!B52</f>
        <v>0</v>
      </c>
      <c r="B41" s="68">
        <f>PCMA!C52</f>
        <v>0</v>
      </c>
      <c r="C41" s="111">
        <f>PCMA!D52</f>
        <v>0</v>
      </c>
      <c r="D41" s="68">
        <f>PCMA!E52</f>
        <v>0</v>
      </c>
      <c r="E41" s="68">
        <f>PCMA!F52</f>
        <v>0</v>
      </c>
      <c r="F41" s="111">
        <f>PCMA!G52</f>
        <v>0</v>
      </c>
      <c r="G41" s="111">
        <f>PCMA!H52</f>
        <v>0</v>
      </c>
      <c r="H41" s="111">
        <f>PCMA!I52</f>
        <v>0</v>
      </c>
      <c r="I41" s="111">
        <f>PCMA!J52</f>
        <v>0</v>
      </c>
      <c r="J41" s="68">
        <f>PCMA!K52</f>
        <v>0</v>
      </c>
      <c r="K41" s="111">
        <f>PCMA!L52</f>
        <v>0</v>
      </c>
      <c r="L41" s="111">
        <f>PCMA!M52</f>
        <v>0</v>
      </c>
    </row>
    <row r="42" spans="1:12" x14ac:dyDescent="0.25">
      <c r="A42" s="68">
        <f>PCMA!B53</f>
        <v>0</v>
      </c>
      <c r="B42" s="68">
        <f>PCMA!C53</f>
        <v>0</v>
      </c>
      <c r="C42" s="111">
        <f>PCMA!D53</f>
        <v>0</v>
      </c>
      <c r="D42" s="68">
        <f>PCMA!E53</f>
        <v>0</v>
      </c>
      <c r="E42" s="68">
        <f>PCMA!F53</f>
        <v>0</v>
      </c>
      <c r="F42" s="111">
        <f>PCMA!G53</f>
        <v>0</v>
      </c>
      <c r="G42" s="111">
        <f>PCMA!H53</f>
        <v>0</v>
      </c>
      <c r="H42" s="111">
        <f>PCMA!I53</f>
        <v>0</v>
      </c>
      <c r="I42" s="111">
        <f>PCMA!J53</f>
        <v>0</v>
      </c>
      <c r="J42" s="68">
        <f>PCMA!K53</f>
        <v>0</v>
      </c>
      <c r="K42" s="111">
        <f>PCMA!L53</f>
        <v>0</v>
      </c>
      <c r="L42" s="111">
        <f>PCMA!M53</f>
        <v>0</v>
      </c>
    </row>
    <row r="43" spans="1:12" x14ac:dyDescent="0.25">
      <c r="A43" s="68">
        <f>PCMA!B54</f>
        <v>0</v>
      </c>
      <c r="B43" s="68">
        <f>PCMA!C54</f>
        <v>0</v>
      </c>
      <c r="C43" s="111">
        <f>PCMA!D54</f>
        <v>0</v>
      </c>
      <c r="D43" s="68">
        <f>PCMA!E54</f>
        <v>0</v>
      </c>
      <c r="E43" s="68">
        <f>PCMA!F54</f>
        <v>0</v>
      </c>
      <c r="F43" s="111">
        <f>PCMA!G54</f>
        <v>0</v>
      </c>
      <c r="G43" s="111">
        <f>PCMA!H54</f>
        <v>0</v>
      </c>
      <c r="H43" s="111">
        <f>PCMA!I54</f>
        <v>0</v>
      </c>
      <c r="I43" s="111">
        <f>PCMA!J54</f>
        <v>0</v>
      </c>
      <c r="J43" s="68">
        <f>PCMA!K54</f>
        <v>0</v>
      </c>
      <c r="K43" s="111">
        <f>PCMA!L54</f>
        <v>0</v>
      </c>
      <c r="L43" s="111">
        <f>PCMA!M54</f>
        <v>0</v>
      </c>
    </row>
    <row r="44" spans="1:12" x14ac:dyDescent="0.25">
      <c r="A44" s="68">
        <f>PCMA!B55</f>
        <v>0</v>
      </c>
      <c r="B44" s="68">
        <f>PCMA!C55</f>
        <v>0</v>
      </c>
      <c r="C44" s="111">
        <f>PCMA!D55</f>
        <v>0</v>
      </c>
      <c r="D44" s="68">
        <f>PCMA!E55</f>
        <v>0</v>
      </c>
      <c r="E44" s="68">
        <f>PCMA!F55</f>
        <v>0</v>
      </c>
      <c r="F44" s="111">
        <f>PCMA!G55</f>
        <v>0</v>
      </c>
      <c r="G44" s="111">
        <f>PCMA!H55</f>
        <v>0</v>
      </c>
      <c r="H44" s="111">
        <f>PCMA!I55</f>
        <v>0</v>
      </c>
      <c r="I44" s="111">
        <f>PCMA!J55</f>
        <v>0</v>
      </c>
      <c r="J44" s="68">
        <f>PCMA!K55</f>
        <v>0</v>
      </c>
      <c r="K44" s="111">
        <f>PCMA!L55</f>
        <v>0</v>
      </c>
      <c r="L44" s="111">
        <f>PCMA!M55</f>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tabSelected="1" workbookViewId="0">
      <selection activeCell="P22" sqref="P22"/>
    </sheetView>
  </sheetViews>
  <sheetFormatPr defaultColWidth="9" defaultRowHeight="15.75" x14ac:dyDescent="0.25"/>
  <cols>
    <col min="1" max="16384" width="9" style="68"/>
  </cols>
  <sheetData>
    <row r="1" spans="1:9" x14ac:dyDescent="0.25">
      <c r="A1" s="68" t="s">
        <v>125</v>
      </c>
      <c r="B1" s="68" t="s">
        <v>126</v>
      </c>
      <c r="C1" s="68" t="s">
        <v>127</v>
      </c>
      <c r="D1" s="68" t="s">
        <v>128</v>
      </c>
      <c r="E1" s="68" t="s">
        <v>129</v>
      </c>
      <c r="F1" s="68" t="s">
        <v>130</v>
      </c>
      <c r="G1" s="68" t="s">
        <v>131</v>
      </c>
      <c r="H1" s="68" t="s">
        <v>132</v>
      </c>
      <c r="I1" s="68" t="s">
        <v>133</v>
      </c>
    </row>
    <row r="2" spans="1:9" x14ac:dyDescent="0.25">
      <c r="A2" s="68">
        <f>'Autres interventions'!B15</f>
        <v>0</v>
      </c>
      <c r="B2" s="68">
        <f>'Autres interventions'!C15</f>
        <v>0</v>
      </c>
      <c r="C2" s="111">
        <f>'Autres interventions'!D15</f>
        <v>0</v>
      </c>
      <c r="D2" s="111">
        <f>'Autres interventions'!E15</f>
        <v>0</v>
      </c>
      <c r="E2" s="111">
        <f>'Autres interventions'!F15</f>
        <v>0</v>
      </c>
      <c r="F2" s="111">
        <f>'Autres interventions'!G15</f>
        <v>0</v>
      </c>
      <c r="G2" s="111">
        <f>'Autres interventions'!H15</f>
        <v>0</v>
      </c>
      <c r="H2" s="111">
        <f>'Autres interventions'!I15</f>
        <v>0</v>
      </c>
      <c r="I2" s="111">
        <f>'Autres interventions'!J15</f>
        <v>0</v>
      </c>
    </row>
    <row r="3" spans="1:9" x14ac:dyDescent="0.25">
      <c r="A3" s="68">
        <f>'Autres interventions'!B16</f>
        <v>0</v>
      </c>
      <c r="B3" s="68">
        <f>'Autres interventions'!C16</f>
        <v>0</v>
      </c>
      <c r="C3" s="111">
        <f>'Autres interventions'!D16</f>
        <v>0</v>
      </c>
      <c r="D3" s="111">
        <f>'Autres interventions'!E16</f>
        <v>0</v>
      </c>
      <c r="E3" s="111">
        <f>'Autres interventions'!F16</f>
        <v>0</v>
      </c>
      <c r="F3" s="111">
        <f>'Autres interventions'!G16</f>
        <v>0</v>
      </c>
      <c r="G3" s="111">
        <f>'Autres interventions'!H16</f>
        <v>0</v>
      </c>
      <c r="H3" s="111">
        <f>'Autres interventions'!I16</f>
        <v>0</v>
      </c>
      <c r="I3" s="111">
        <f>'Autres interventions'!J16</f>
        <v>0</v>
      </c>
    </row>
    <row r="4" spans="1:9" x14ac:dyDescent="0.25">
      <c r="A4" s="68">
        <f>'Autres interventions'!B17</f>
        <v>0</v>
      </c>
      <c r="B4" s="68">
        <f>'Autres interventions'!C17</f>
        <v>0</v>
      </c>
      <c r="C4" s="111">
        <f>'Autres interventions'!D17</f>
        <v>0</v>
      </c>
      <c r="D4" s="111">
        <f>'Autres interventions'!E17</f>
        <v>0</v>
      </c>
      <c r="E4" s="111">
        <f>'Autres interventions'!F17</f>
        <v>0</v>
      </c>
      <c r="F4" s="111">
        <f>'Autres interventions'!G17</f>
        <v>0</v>
      </c>
      <c r="G4" s="111">
        <f>'Autres interventions'!H17</f>
        <v>0</v>
      </c>
      <c r="H4" s="111">
        <f>'Autres interventions'!I17</f>
        <v>0</v>
      </c>
      <c r="I4" s="111">
        <f>'Autres interventions'!J17</f>
        <v>0</v>
      </c>
    </row>
    <row r="5" spans="1:9" x14ac:dyDescent="0.25">
      <c r="A5" s="68">
        <f>'Autres interventions'!B18</f>
        <v>0</v>
      </c>
      <c r="B5" s="68">
        <f>'Autres interventions'!C18</f>
        <v>0</v>
      </c>
      <c r="C5" s="111">
        <f>'Autres interventions'!D18</f>
        <v>0</v>
      </c>
      <c r="D5" s="111">
        <f>'Autres interventions'!E18</f>
        <v>0</v>
      </c>
      <c r="E5" s="111">
        <f>'Autres interventions'!F18</f>
        <v>0</v>
      </c>
      <c r="F5" s="111">
        <f>'Autres interventions'!G18</f>
        <v>0</v>
      </c>
      <c r="G5" s="111">
        <f>'Autres interventions'!H18</f>
        <v>0</v>
      </c>
      <c r="H5" s="111">
        <f>'Autres interventions'!I18</f>
        <v>0</v>
      </c>
      <c r="I5" s="111">
        <f>'Autres interventions'!J18</f>
        <v>0</v>
      </c>
    </row>
    <row r="6" spans="1:9" x14ac:dyDescent="0.25">
      <c r="A6" s="68">
        <f>'Autres interventions'!B19</f>
        <v>0</v>
      </c>
      <c r="B6" s="68">
        <f>'Autres interventions'!C19</f>
        <v>0</v>
      </c>
      <c r="C6" s="111">
        <f>'Autres interventions'!D19</f>
        <v>0</v>
      </c>
      <c r="D6" s="111">
        <f>'Autres interventions'!E19</f>
        <v>0</v>
      </c>
      <c r="E6" s="111">
        <f>'Autres interventions'!F19</f>
        <v>0</v>
      </c>
      <c r="F6" s="111">
        <f>'Autres interventions'!G19</f>
        <v>0</v>
      </c>
      <c r="G6" s="111">
        <f>'Autres interventions'!H19</f>
        <v>0</v>
      </c>
      <c r="H6" s="111">
        <f>'Autres interventions'!I19</f>
        <v>0</v>
      </c>
      <c r="I6" s="111">
        <f>'Autres interventions'!J19</f>
        <v>0</v>
      </c>
    </row>
    <row r="7" spans="1:9" x14ac:dyDescent="0.25">
      <c r="A7" s="68">
        <f>'Autres interventions'!B20</f>
        <v>0</v>
      </c>
      <c r="B7" s="68">
        <f>'Autres interventions'!C20</f>
        <v>0</v>
      </c>
      <c r="C7" s="111">
        <f>'Autres interventions'!D20</f>
        <v>0</v>
      </c>
      <c r="D7" s="111">
        <f>'Autres interventions'!E20</f>
        <v>0</v>
      </c>
      <c r="E7" s="111">
        <f>'Autres interventions'!F20</f>
        <v>0</v>
      </c>
      <c r="F7" s="111">
        <f>'Autres interventions'!G20</f>
        <v>0</v>
      </c>
      <c r="G7" s="111">
        <f>'Autres interventions'!H20</f>
        <v>0</v>
      </c>
      <c r="H7" s="111">
        <f>'Autres interventions'!I20</f>
        <v>0</v>
      </c>
      <c r="I7" s="111">
        <f>'Autres interventions'!J20</f>
        <v>0</v>
      </c>
    </row>
    <row r="8" spans="1:9" x14ac:dyDescent="0.25">
      <c r="A8" s="68">
        <f>'Autres interventions'!B21</f>
        <v>0</v>
      </c>
      <c r="B8" s="68">
        <f>'Autres interventions'!C21</f>
        <v>0</v>
      </c>
      <c r="C8" s="111">
        <f>'Autres interventions'!D21</f>
        <v>0</v>
      </c>
      <c r="D8" s="111">
        <f>'Autres interventions'!E21</f>
        <v>0</v>
      </c>
      <c r="E8" s="111">
        <f>'Autres interventions'!F21</f>
        <v>0</v>
      </c>
      <c r="F8" s="111">
        <f>'Autres interventions'!G21</f>
        <v>0</v>
      </c>
      <c r="G8" s="111">
        <f>'Autres interventions'!H21</f>
        <v>0</v>
      </c>
      <c r="H8" s="111">
        <f>'Autres interventions'!I21</f>
        <v>0</v>
      </c>
      <c r="I8" s="111">
        <f>'Autres interventions'!J21</f>
        <v>0</v>
      </c>
    </row>
    <row r="9" spans="1:9" x14ac:dyDescent="0.25">
      <c r="A9" s="68">
        <f>'Autres interventions'!B22</f>
        <v>0</v>
      </c>
      <c r="B9" s="68">
        <f>'Autres interventions'!C22</f>
        <v>0</v>
      </c>
      <c r="C9" s="111">
        <f>'Autres interventions'!D22</f>
        <v>0</v>
      </c>
      <c r="D9" s="111">
        <f>'Autres interventions'!E22</f>
        <v>0</v>
      </c>
      <c r="E9" s="111">
        <f>'Autres interventions'!F22</f>
        <v>0</v>
      </c>
      <c r="F9" s="111">
        <f>'Autres interventions'!G22</f>
        <v>0</v>
      </c>
      <c r="G9" s="111">
        <f>'Autres interventions'!H22</f>
        <v>0</v>
      </c>
      <c r="H9" s="111">
        <f>'Autres interventions'!I22</f>
        <v>0</v>
      </c>
      <c r="I9" s="111">
        <f>'Autres interventions'!J22</f>
        <v>0</v>
      </c>
    </row>
    <row r="10" spans="1:9" x14ac:dyDescent="0.25">
      <c r="A10" s="68">
        <f>'Autres interventions'!B23</f>
        <v>0</v>
      </c>
      <c r="B10" s="68">
        <f>'Autres interventions'!C23</f>
        <v>0</v>
      </c>
      <c r="C10" s="111">
        <f>'Autres interventions'!D23</f>
        <v>0</v>
      </c>
      <c r="D10" s="111">
        <f>'Autres interventions'!E23</f>
        <v>0</v>
      </c>
      <c r="E10" s="111">
        <f>'Autres interventions'!F23</f>
        <v>0</v>
      </c>
      <c r="F10" s="111">
        <f>'Autres interventions'!G23</f>
        <v>0</v>
      </c>
      <c r="G10" s="111">
        <f>'Autres interventions'!H23</f>
        <v>0</v>
      </c>
      <c r="H10" s="111">
        <f>'Autres interventions'!I23</f>
        <v>0</v>
      </c>
      <c r="I10" s="111">
        <f>'Autres interventions'!J23</f>
        <v>0</v>
      </c>
    </row>
    <row r="11" spans="1:9" x14ac:dyDescent="0.25">
      <c r="A11" s="68">
        <f>'Autres interventions'!B24</f>
        <v>0</v>
      </c>
      <c r="B11" s="68">
        <f>'Autres interventions'!C24</f>
        <v>0</v>
      </c>
      <c r="C11" s="111">
        <f>'Autres interventions'!D24</f>
        <v>0</v>
      </c>
      <c r="D11" s="111">
        <f>'Autres interventions'!E24</f>
        <v>0</v>
      </c>
      <c r="E11" s="111">
        <f>'Autres interventions'!F24</f>
        <v>0</v>
      </c>
      <c r="F11" s="111">
        <f>'Autres interventions'!G24</f>
        <v>0</v>
      </c>
      <c r="G11" s="111">
        <f>'Autres interventions'!H24</f>
        <v>0</v>
      </c>
      <c r="H11" s="111">
        <f>'Autres interventions'!I24</f>
        <v>0</v>
      </c>
      <c r="I11" s="111">
        <f>'Autres interventions'!J24</f>
        <v>0</v>
      </c>
    </row>
    <row r="12" spans="1:9" x14ac:dyDescent="0.25">
      <c r="A12" s="68">
        <f>'Autres interventions'!B25</f>
        <v>0</v>
      </c>
      <c r="B12" s="68">
        <f>'Autres interventions'!C25</f>
        <v>0</v>
      </c>
      <c r="C12" s="111">
        <f>'Autres interventions'!D25</f>
        <v>0</v>
      </c>
      <c r="D12" s="111">
        <f>'Autres interventions'!E25</f>
        <v>0</v>
      </c>
      <c r="E12" s="111">
        <f>'Autres interventions'!F25</f>
        <v>0</v>
      </c>
      <c r="F12" s="111">
        <f>'Autres interventions'!G25</f>
        <v>0</v>
      </c>
      <c r="G12" s="111">
        <f>'Autres interventions'!H25</f>
        <v>0</v>
      </c>
      <c r="H12" s="111">
        <f>'Autres interventions'!I25</f>
        <v>0</v>
      </c>
      <c r="I12" s="111">
        <f>'Autres interventions'!J25</f>
        <v>0</v>
      </c>
    </row>
    <row r="13" spans="1:9" x14ac:dyDescent="0.25">
      <c r="A13" s="68">
        <f>'Autres interventions'!B26</f>
        <v>0</v>
      </c>
      <c r="B13" s="68">
        <f>'Autres interventions'!C26</f>
        <v>0</v>
      </c>
      <c r="C13" s="111">
        <f>'Autres interventions'!D26</f>
        <v>0</v>
      </c>
      <c r="D13" s="111">
        <f>'Autres interventions'!E26</f>
        <v>0</v>
      </c>
      <c r="E13" s="111">
        <f>'Autres interventions'!F26</f>
        <v>0</v>
      </c>
      <c r="F13" s="111">
        <f>'Autres interventions'!G26</f>
        <v>0</v>
      </c>
      <c r="G13" s="111">
        <f>'Autres interventions'!H26</f>
        <v>0</v>
      </c>
      <c r="H13" s="111">
        <f>'Autres interventions'!I26</f>
        <v>0</v>
      </c>
      <c r="I13" s="111">
        <f>'Autres interventions'!J26</f>
        <v>0</v>
      </c>
    </row>
    <row r="14" spans="1:9" x14ac:dyDescent="0.25">
      <c r="A14" s="68">
        <f>'Autres interventions'!B27</f>
        <v>0</v>
      </c>
      <c r="B14" s="68">
        <f>'Autres interventions'!C27</f>
        <v>0</v>
      </c>
      <c r="C14" s="111">
        <f>'Autres interventions'!D27</f>
        <v>0</v>
      </c>
      <c r="D14" s="111">
        <f>'Autres interventions'!E27</f>
        <v>0</v>
      </c>
      <c r="E14" s="111">
        <f>'Autres interventions'!F27</f>
        <v>0</v>
      </c>
      <c r="F14" s="111">
        <f>'Autres interventions'!G27</f>
        <v>0</v>
      </c>
      <c r="G14" s="111">
        <f>'Autres interventions'!H27</f>
        <v>0</v>
      </c>
      <c r="H14" s="111">
        <f>'Autres interventions'!I27</f>
        <v>0</v>
      </c>
      <c r="I14" s="111">
        <f>'Autres interventions'!J27</f>
        <v>0</v>
      </c>
    </row>
    <row r="15" spans="1:9" x14ac:dyDescent="0.25">
      <c r="A15" s="68">
        <f>'Autres interventions'!B28</f>
        <v>0</v>
      </c>
      <c r="B15" s="68">
        <f>'Autres interventions'!C28</f>
        <v>0</v>
      </c>
      <c r="C15" s="111">
        <f>'Autres interventions'!D28</f>
        <v>0</v>
      </c>
      <c r="D15" s="111">
        <f>'Autres interventions'!E28</f>
        <v>0</v>
      </c>
      <c r="E15" s="111">
        <f>'Autres interventions'!F28</f>
        <v>0</v>
      </c>
      <c r="F15" s="111">
        <f>'Autres interventions'!G28</f>
        <v>0</v>
      </c>
      <c r="G15" s="111">
        <f>'Autres interventions'!H28</f>
        <v>0</v>
      </c>
      <c r="H15" s="111">
        <f>'Autres interventions'!I28</f>
        <v>0</v>
      </c>
      <c r="I15" s="111">
        <f>'Autres interventions'!J28</f>
        <v>0</v>
      </c>
    </row>
    <row r="16" spans="1:9" x14ac:dyDescent="0.25">
      <c r="A16" s="68">
        <f>'Autres interventions'!B29</f>
        <v>0</v>
      </c>
      <c r="B16" s="68">
        <f>'Autres interventions'!C29</f>
        <v>0</v>
      </c>
      <c r="C16" s="111">
        <f>'Autres interventions'!D29</f>
        <v>0</v>
      </c>
      <c r="D16" s="111">
        <f>'Autres interventions'!E29</f>
        <v>0</v>
      </c>
      <c r="E16" s="111">
        <f>'Autres interventions'!F29</f>
        <v>0</v>
      </c>
      <c r="F16" s="111">
        <f>'Autres interventions'!G29</f>
        <v>0</v>
      </c>
      <c r="G16" s="111">
        <f>'Autres interventions'!H29</f>
        <v>0</v>
      </c>
      <c r="H16" s="111">
        <f>'Autres interventions'!I29</f>
        <v>0</v>
      </c>
      <c r="I16" s="111">
        <f>'Autres interventions'!J29</f>
        <v>0</v>
      </c>
    </row>
    <row r="17" spans="1:9" x14ac:dyDescent="0.25">
      <c r="A17" s="68">
        <f>'Autres interventions'!B30</f>
        <v>0</v>
      </c>
      <c r="B17" s="68">
        <f>'Autres interventions'!C30</f>
        <v>0</v>
      </c>
      <c r="C17" s="111">
        <f>'Autres interventions'!D30</f>
        <v>0</v>
      </c>
      <c r="D17" s="111">
        <f>'Autres interventions'!E30</f>
        <v>0</v>
      </c>
      <c r="E17" s="111">
        <f>'Autres interventions'!F30</f>
        <v>0</v>
      </c>
      <c r="F17" s="111">
        <f>'Autres interventions'!G30</f>
        <v>0</v>
      </c>
      <c r="G17" s="111">
        <f>'Autres interventions'!H30</f>
        <v>0</v>
      </c>
      <c r="H17" s="111">
        <f>'Autres interventions'!I30</f>
        <v>0</v>
      </c>
      <c r="I17" s="111">
        <f>'Autres interventions'!J30</f>
        <v>0</v>
      </c>
    </row>
    <row r="18" spans="1:9" x14ac:dyDescent="0.25">
      <c r="A18" s="68">
        <f>'Autres interventions'!B31</f>
        <v>0</v>
      </c>
      <c r="B18" s="68">
        <f>'Autres interventions'!C31</f>
        <v>0</v>
      </c>
      <c r="C18" s="111">
        <f>'Autres interventions'!D31</f>
        <v>0</v>
      </c>
      <c r="D18" s="111">
        <f>'Autres interventions'!E31</f>
        <v>0</v>
      </c>
      <c r="E18" s="111">
        <f>'Autres interventions'!F31</f>
        <v>0</v>
      </c>
      <c r="F18" s="111">
        <f>'Autres interventions'!G31</f>
        <v>0</v>
      </c>
      <c r="G18" s="111">
        <f>'Autres interventions'!H31</f>
        <v>0</v>
      </c>
      <c r="H18" s="111">
        <f>'Autres interventions'!I31</f>
        <v>0</v>
      </c>
      <c r="I18" s="111">
        <f>'Autres interventions'!J31</f>
        <v>0</v>
      </c>
    </row>
    <row r="19" spans="1:9" x14ac:dyDescent="0.25">
      <c r="A19" s="68">
        <f>'Autres interventions'!B32</f>
        <v>0</v>
      </c>
      <c r="B19" s="68">
        <f>'Autres interventions'!C32</f>
        <v>0</v>
      </c>
      <c r="C19" s="111">
        <f>'Autres interventions'!D32</f>
        <v>0</v>
      </c>
      <c r="D19" s="111">
        <f>'Autres interventions'!E32</f>
        <v>0</v>
      </c>
      <c r="E19" s="111">
        <f>'Autres interventions'!F32</f>
        <v>0</v>
      </c>
      <c r="F19" s="111">
        <f>'Autres interventions'!G32</f>
        <v>0</v>
      </c>
      <c r="G19" s="111">
        <f>'Autres interventions'!H32</f>
        <v>0</v>
      </c>
      <c r="H19" s="111">
        <f>'Autres interventions'!I32</f>
        <v>0</v>
      </c>
      <c r="I19" s="111">
        <f>'Autres interventions'!J32</f>
        <v>0</v>
      </c>
    </row>
    <row r="20" spans="1:9" x14ac:dyDescent="0.25">
      <c r="A20" s="68">
        <f>'Autres interventions'!B33</f>
        <v>0</v>
      </c>
      <c r="B20" s="68">
        <f>'Autres interventions'!C33</f>
        <v>0</v>
      </c>
      <c r="C20" s="111">
        <f>'Autres interventions'!D33</f>
        <v>0</v>
      </c>
      <c r="D20" s="111">
        <f>'Autres interventions'!E33</f>
        <v>0</v>
      </c>
      <c r="E20" s="111">
        <f>'Autres interventions'!F33</f>
        <v>0</v>
      </c>
      <c r="F20" s="111">
        <f>'Autres interventions'!G33</f>
        <v>0</v>
      </c>
      <c r="G20" s="111">
        <f>'Autres interventions'!H33</f>
        <v>0</v>
      </c>
      <c r="H20" s="111">
        <f>'Autres interventions'!I33</f>
        <v>0</v>
      </c>
      <c r="I20" s="111">
        <f>'Autres interventions'!J33</f>
        <v>0</v>
      </c>
    </row>
    <row r="21" spans="1:9" x14ac:dyDescent="0.25">
      <c r="A21" s="68">
        <f>'Autres interventions'!B34</f>
        <v>0</v>
      </c>
      <c r="B21" s="68">
        <f>'Autres interventions'!C34</f>
        <v>0</v>
      </c>
      <c r="C21" s="111">
        <f>'Autres interventions'!D34</f>
        <v>0</v>
      </c>
      <c r="D21" s="111">
        <f>'Autres interventions'!E34</f>
        <v>0</v>
      </c>
      <c r="E21" s="111">
        <f>'Autres interventions'!F34</f>
        <v>0</v>
      </c>
      <c r="F21" s="111">
        <f>'Autres interventions'!G34</f>
        <v>0</v>
      </c>
      <c r="G21" s="111">
        <f>'Autres interventions'!H34</f>
        <v>0</v>
      </c>
      <c r="H21" s="111">
        <f>'Autres interventions'!I34</f>
        <v>0</v>
      </c>
      <c r="I21" s="111">
        <f>'Autres interventions'!J34</f>
        <v>0</v>
      </c>
    </row>
    <row r="22" spans="1:9" x14ac:dyDescent="0.25">
      <c r="A22" s="68">
        <f>'Autres interventions'!B35</f>
        <v>0</v>
      </c>
      <c r="B22" s="68">
        <f>'Autres interventions'!C35</f>
        <v>0</v>
      </c>
      <c r="C22" s="111">
        <f>'Autres interventions'!D35</f>
        <v>0</v>
      </c>
      <c r="D22" s="111">
        <f>'Autres interventions'!E35</f>
        <v>0</v>
      </c>
      <c r="E22" s="111">
        <f>'Autres interventions'!F35</f>
        <v>0</v>
      </c>
      <c r="F22" s="111">
        <f>'Autres interventions'!G35</f>
        <v>0</v>
      </c>
      <c r="G22" s="111">
        <f>'Autres interventions'!H35</f>
        <v>0</v>
      </c>
      <c r="H22" s="111">
        <f>'Autres interventions'!I35</f>
        <v>0</v>
      </c>
      <c r="I22" s="111">
        <f>'Autres interventions'!J35</f>
        <v>0</v>
      </c>
    </row>
    <row r="23" spans="1:9" x14ac:dyDescent="0.25">
      <c r="A23" s="68">
        <f>'Autres interventions'!B36</f>
        <v>0</v>
      </c>
      <c r="B23" s="68">
        <f>'Autres interventions'!C36</f>
        <v>0</v>
      </c>
      <c r="C23" s="111">
        <f>'Autres interventions'!D36</f>
        <v>0</v>
      </c>
      <c r="D23" s="111">
        <f>'Autres interventions'!E36</f>
        <v>0</v>
      </c>
      <c r="E23" s="111">
        <f>'Autres interventions'!F36</f>
        <v>0</v>
      </c>
      <c r="F23" s="111">
        <f>'Autres interventions'!G36</f>
        <v>0</v>
      </c>
      <c r="G23" s="111">
        <f>'Autres interventions'!H36</f>
        <v>0</v>
      </c>
      <c r="H23" s="111">
        <f>'Autres interventions'!I36</f>
        <v>0</v>
      </c>
      <c r="I23" s="111">
        <f>'Autres interventions'!J36</f>
        <v>0</v>
      </c>
    </row>
    <row r="24" spans="1:9" x14ac:dyDescent="0.25">
      <c r="A24" s="68">
        <f>'Autres interventions'!B37</f>
        <v>0</v>
      </c>
      <c r="B24" s="68">
        <f>'Autres interventions'!C37</f>
        <v>0</v>
      </c>
      <c r="C24" s="111">
        <f>'Autres interventions'!D37</f>
        <v>0</v>
      </c>
      <c r="D24" s="111">
        <f>'Autres interventions'!E37</f>
        <v>0</v>
      </c>
      <c r="E24" s="111">
        <f>'Autres interventions'!F37</f>
        <v>0</v>
      </c>
      <c r="F24" s="111">
        <f>'Autres interventions'!G37</f>
        <v>0</v>
      </c>
      <c r="G24" s="111">
        <f>'Autres interventions'!H37</f>
        <v>0</v>
      </c>
      <c r="H24" s="111">
        <f>'Autres interventions'!I37</f>
        <v>0</v>
      </c>
      <c r="I24" s="111">
        <f>'Autres interventions'!J37</f>
        <v>0</v>
      </c>
    </row>
    <row r="25" spans="1:9" x14ac:dyDescent="0.25">
      <c r="A25" s="68">
        <f>'Autres interventions'!B38</f>
        <v>0</v>
      </c>
      <c r="B25" s="68">
        <f>'Autres interventions'!C38</f>
        <v>0</v>
      </c>
      <c r="C25" s="111">
        <f>'Autres interventions'!D38</f>
        <v>0</v>
      </c>
      <c r="D25" s="111">
        <f>'Autres interventions'!E38</f>
        <v>0</v>
      </c>
      <c r="E25" s="111">
        <f>'Autres interventions'!F38</f>
        <v>0</v>
      </c>
      <c r="F25" s="111">
        <f>'Autres interventions'!G38</f>
        <v>0</v>
      </c>
      <c r="G25" s="111">
        <f>'Autres interventions'!H38</f>
        <v>0</v>
      </c>
      <c r="H25" s="111">
        <f>'Autres interventions'!I38</f>
        <v>0</v>
      </c>
      <c r="I25" s="111">
        <f>'Autres interventions'!J38</f>
        <v>0</v>
      </c>
    </row>
    <row r="26" spans="1:9" x14ac:dyDescent="0.25">
      <c r="A26" s="68">
        <f>'Autres interventions'!B39</f>
        <v>0</v>
      </c>
      <c r="B26" s="68">
        <f>'Autres interventions'!C39</f>
        <v>0</v>
      </c>
      <c r="C26" s="111">
        <f>'Autres interventions'!D39</f>
        <v>0</v>
      </c>
      <c r="D26" s="111">
        <f>'Autres interventions'!E39</f>
        <v>0</v>
      </c>
      <c r="E26" s="111">
        <f>'Autres interventions'!F39</f>
        <v>0</v>
      </c>
      <c r="F26" s="111">
        <f>'Autres interventions'!G39</f>
        <v>0</v>
      </c>
      <c r="G26" s="111">
        <f>'Autres interventions'!H39</f>
        <v>0</v>
      </c>
      <c r="H26" s="111">
        <f>'Autres interventions'!I39</f>
        <v>0</v>
      </c>
      <c r="I26" s="111">
        <f>'Autres interventions'!J39</f>
        <v>0</v>
      </c>
    </row>
    <row r="27" spans="1:9" x14ac:dyDescent="0.25">
      <c r="A27" s="68">
        <f>'Autres interventions'!B40</f>
        <v>0</v>
      </c>
      <c r="B27" s="68">
        <f>'Autres interventions'!C40</f>
        <v>0</v>
      </c>
      <c r="C27" s="111">
        <f>'Autres interventions'!D40</f>
        <v>0</v>
      </c>
      <c r="D27" s="111">
        <f>'Autres interventions'!E40</f>
        <v>0</v>
      </c>
      <c r="E27" s="111">
        <f>'Autres interventions'!F40</f>
        <v>0</v>
      </c>
      <c r="F27" s="111">
        <f>'Autres interventions'!G40</f>
        <v>0</v>
      </c>
      <c r="G27" s="111">
        <f>'Autres interventions'!H40</f>
        <v>0</v>
      </c>
      <c r="H27" s="111">
        <f>'Autres interventions'!I40</f>
        <v>0</v>
      </c>
      <c r="I27" s="111">
        <f>'Autres interventions'!J40</f>
        <v>0</v>
      </c>
    </row>
    <row r="28" spans="1:9" x14ac:dyDescent="0.25">
      <c r="A28" s="68">
        <f>'Autres interventions'!B41</f>
        <v>0</v>
      </c>
      <c r="B28" s="68">
        <f>'Autres interventions'!C41</f>
        <v>0</v>
      </c>
      <c r="C28" s="111">
        <f>'Autres interventions'!D41</f>
        <v>0</v>
      </c>
      <c r="D28" s="111">
        <f>'Autres interventions'!E41</f>
        <v>0</v>
      </c>
      <c r="E28" s="111">
        <f>'Autres interventions'!F41</f>
        <v>0</v>
      </c>
      <c r="F28" s="111">
        <f>'Autres interventions'!G41</f>
        <v>0</v>
      </c>
      <c r="G28" s="111">
        <f>'Autres interventions'!H41</f>
        <v>0</v>
      </c>
      <c r="H28" s="111">
        <f>'Autres interventions'!I41</f>
        <v>0</v>
      </c>
      <c r="I28" s="111">
        <f>'Autres interventions'!J41</f>
        <v>0</v>
      </c>
    </row>
    <row r="29" spans="1:9" x14ac:dyDescent="0.25">
      <c r="A29" s="68">
        <f>'Autres interventions'!B42</f>
        <v>0</v>
      </c>
      <c r="B29" s="68">
        <f>'Autres interventions'!C42</f>
        <v>0</v>
      </c>
      <c r="C29" s="111">
        <f>'Autres interventions'!D42</f>
        <v>0</v>
      </c>
      <c r="D29" s="111">
        <f>'Autres interventions'!E42</f>
        <v>0</v>
      </c>
      <c r="E29" s="111">
        <f>'Autres interventions'!F42</f>
        <v>0</v>
      </c>
      <c r="F29" s="111">
        <f>'Autres interventions'!G42</f>
        <v>0</v>
      </c>
      <c r="G29" s="111">
        <f>'Autres interventions'!H42</f>
        <v>0</v>
      </c>
      <c r="H29" s="111">
        <f>'Autres interventions'!I42</f>
        <v>0</v>
      </c>
      <c r="I29" s="111">
        <f>'Autres interventions'!J42</f>
        <v>0</v>
      </c>
    </row>
    <row r="30" spans="1:9" x14ac:dyDescent="0.25">
      <c r="A30" s="68">
        <f>'Autres interventions'!B43</f>
        <v>0</v>
      </c>
      <c r="B30" s="68">
        <f>'Autres interventions'!C43</f>
        <v>0</v>
      </c>
      <c r="C30" s="111">
        <f>'Autres interventions'!D43</f>
        <v>0</v>
      </c>
      <c r="D30" s="111">
        <f>'Autres interventions'!E43</f>
        <v>0</v>
      </c>
      <c r="E30" s="111">
        <f>'Autres interventions'!F43</f>
        <v>0</v>
      </c>
      <c r="F30" s="111">
        <f>'Autres interventions'!G43</f>
        <v>0</v>
      </c>
      <c r="G30" s="111">
        <f>'Autres interventions'!H43</f>
        <v>0</v>
      </c>
      <c r="H30" s="111">
        <f>'Autres interventions'!I43</f>
        <v>0</v>
      </c>
      <c r="I30" s="111">
        <f>'Autres interventions'!J43</f>
        <v>0</v>
      </c>
    </row>
    <row r="31" spans="1:9" x14ac:dyDescent="0.25">
      <c r="A31" s="68">
        <f>'Autres interventions'!B44</f>
        <v>0</v>
      </c>
      <c r="B31" s="68">
        <f>'Autres interventions'!C44</f>
        <v>0</v>
      </c>
      <c r="C31" s="111">
        <f>'Autres interventions'!D44</f>
        <v>0</v>
      </c>
      <c r="D31" s="111">
        <f>'Autres interventions'!E44</f>
        <v>0</v>
      </c>
      <c r="E31" s="111">
        <f>'Autres interventions'!F44</f>
        <v>0</v>
      </c>
      <c r="F31" s="111">
        <f>'Autres interventions'!G44</f>
        <v>0</v>
      </c>
      <c r="G31" s="111">
        <f>'Autres interventions'!H44</f>
        <v>0</v>
      </c>
      <c r="H31" s="111">
        <f>'Autres interventions'!I44</f>
        <v>0</v>
      </c>
      <c r="I31" s="111">
        <f>'Autres interventions'!J44</f>
        <v>0</v>
      </c>
    </row>
    <row r="32" spans="1:9" x14ac:dyDescent="0.25">
      <c r="A32" s="68">
        <f>'Autres interventions'!B45</f>
        <v>0</v>
      </c>
      <c r="B32" s="68">
        <f>'Autres interventions'!C45</f>
        <v>0</v>
      </c>
      <c r="C32" s="111">
        <f>'Autres interventions'!D45</f>
        <v>0</v>
      </c>
      <c r="D32" s="111">
        <f>'Autres interventions'!E45</f>
        <v>0</v>
      </c>
      <c r="E32" s="111">
        <f>'Autres interventions'!F45</f>
        <v>0</v>
      </c>
      <c r="F32" s="111">
        <f>'Autres interventions'!G45</f>
        <v>0</v>
      </c>
      <c r="G32" s="111">
        <f>'Autres interventions'!H45</f>
        <v>0</v>
      </c>
      <c r="H32" s="111">
        <f>'Autres interventions'!I45</f>
        <v>0</v>
      </c>
      <c r="I32" s="111">
        <f>'Autres interventions'!J45</f>
        <v>0</v>
      </c>
    </row>
    <row r="33" spans="1:9" x14ac:dyDescent="0.25">
      <c r="A33" s="68">
        <f>'Autres interventions'!B46</f>
        <v>0</v>
      </c>
      <c r="B33" s="68">
        <f>'Autres interventions'!C46</f>
        <v>0</v>
      </c>
      <c r="C33" s="111">
        <f>'Autres interventions'!D46</f>
        <v>0</v>
      </c>
      <c r="D33" s="111">
        <f>'Autres interventions'!E46</f>
        <v>0</v>
      </c>
      <c r="E33" s="111">
        <f>'Autres interventions'!F46</f>
        <v>0</v>
      </c>
      <c r="F33" s="111">
        <f>'Autres interventions'!G46</f>
        <v>0</v>
      </c>
      <c r="G33" s="111">
        <f>'Autres interventions'!H46</f>
        <v>0</v>
      </c>
      <c r="H33" s="111">
        <f>'Autres interventions'!I46</f>
        <v>0</v>
      </c>
      <c r="I33" s="111">
        <f>'Autres interventions'!J46</f>
        <v>0</v>
      </c>
    </row>
    <row r="34" spans="1:9" x14ac:dyDescent="0.25">
      <c r="A34" s="68">
        <f>'Autres interventions'!B47</f>
        <v>0</v>
      </c>
      <c r="B34" s="68">
        <f>'Autres interventions'!C47</f>
        <v>0</v>
      </c>
      <c r="C34" s="111">
        <f>'Autres interventions'!D47</f>
        <v>0</v>
      </c>
      <c r="D34" s="111">
        <f>'Autres interventions'!E47</f>
        <v>0</v>
      </c>
      <c r="E34" s="111">
        <f>'Autres interventions'!F47</f>
        <v>0</v>
      </c>
      <c r="F34" s="111">
        <f>'Autres interventions'!G47</f>
        <v>0</v>
      </c>
      <c r="G34" s="111">
        <f>'Autres interventions'!H47</f>
        <v>0</v>
      </c>
      <c r="H34" s="111">
        <f>'Autres interventions'!I47</f>
        <v>0</v>
      </c>
      <c r="I34" s="111">
        <f>'Autres interventions'!J47</f>
        <v>0</v>
      </c>
    </row>
    <row r="35" spans="1:9" x14ac:dyDescent="0.25">
      <c r="A35" s="68">
        <f>'Autres interventions'!B48</f>
        <v>0</v>
      </c>
      <c r="B35" s="68">
        <f>'Autres interventions'!C48</f>
        <v>0</v>
      </c>
      <c r="C35" s="111">
        <f>'Autres interventions'!D48</f>
        <v>0</v>
      </c>
      <c r="D35" s="111">
        <f>'Autres interventions'!E48</f>
        <v>0</v>
      </c>
      <c r="E35" s="111">
        <f>'Autres interventions'!F48</f>
        <v>0</v>
      </c>
      <c r="F35" s="111">
        <f>'Autres interventions'!G48</f>
        <v>0</v>
      </c>
      <c r="G35" s="111">
        <f>'Autres interventions'!H48</f>
        <v>0</v>
      </c>
      <c r="H35" s="111">
        <f>'Autres interventions'!I48</f>
        <v>0</v>
      </c>
      <c r="I35" s="111">
        <f>'Autres interventions'!J48</f>
        <v>0</v>
      </c>
    </row>
    <row r="36" spans="1:9" x14ac:dyDescent="0.25">
      <c r="A36" s="68">
        <f>'Autres interventions'!B49</f>
        <v>0</v>
      </c>
      <c r="B36" s="68">
        <f>'Autres interventions'!C49</f>
        <v>0</v>
      </c>
      <c r="C36" s="111">
        <f>'Autres interventions'!D49</f>
        <v>0</v>
      </c>
      <c r="D36" s="111">
        <f>'Autres interventions'!E49</f>
        <v>0</v>
      </c>
      <c r="E36" s="111">
        <f>'Autres interventions'!F49</f>
        <v>0</v>
      </c>
      <c r="F36" s="111">
        <f>'Autres interventions'!G49</f>
        <v>0</v>
      </c>
      <c r="G36" s="111">
        <f>'Autres interventions'!H49</f>
        <v>0</v>
      </c>
      <c r="H36" s="111">
        <f>'Autres interventions'!I49</f>
        <v>0</v>
      </c>
      <c r="I36" s="111">
        <f>'Autres interventions'!J49</f>
        <v>0</v>
      </c>
    </row>
    <row r="37" spans="1:9" x14ac:dyDescent="0.25">
      <c r="A37" s="68">
        <f>'Autres interventions'!B50</f>
        <v>0</v>
      </c>
      <c r="B37" s="68">
        <f>'Autres interventions'!C50</f>
        <v>0</v>
      </c>
      <c r="C37" s="111">
        <f>'Autres interventions'!D50</f>
        <v>0</v>
      </c>
      <c r="D37" s="111">
        <f>'Autres interventions'!E50</f>
        <v>0</v>
      </c>
      <c r="E37" s="111">
        <f>'Autres interventions'!F50</f>
        <v>0</v>
      </c>
      <c r="F37" s="111">
        <f>'Autres interventions'!G50</f>
        <v>0</v>
      </c>
      <c r="G37" s="111">
        <f>'Autres interventions'!H50</f>
        <v>0</v>
      </c>
      <c r="H37" s="111">
        <f>'Autres interventions'!I50</f>
        <v>0</v>
      </c>
      <c r="I37" s="111">
        <f>'Autres interventions'!J50</f>
        <v>0</v>
      </c>
    </row>
    <row r="38" spans="1:9" x14ac:dyDescent="0.25">
      <c r="A38" s="68">
        <f>'Autres interventions'!B51</f>
        <v>0</v>
      </c>
      <c r="B38" s="68">
        <f>'Autres interventions'!C51</f>
        <v>0</v>
      </c>
      <c r="C38" s="111">
        <f>'Autres interventions'!D51</f>
        <v>0</v>
      </c>
      <c r="D38" s="111">
        <f>'Autres interventions'!E51</f>
        <v>0</v>
      </c>
      <c r="E38" s="111">
        <f>'Autres interventions'!F51</f>
        <v>0</v>
      </c>
      <c r="F38" s="111">
        <f>'Autres interventions'!G51</f>
        <v>0</v>
      </c>
      <c r="G38" s="111">
        <f>'Autres interventions'!H51</f>
        <v>0</v>
      </c>
      <c r="H38" s="111">
        <f>'Autres interventions'!I51</f>
        <v>0</v>
      </c>
      <c r="I38" s="111">
        <f>'Autres interventions'!J51</f>
        <v>0</v>
      </c>
    </row>
    <row r="39" spans="1:9" x14ac:dyDescent="0.25">
      <c r="A39" s="68">
        <f>'Autres interventions'!B52</f>
        <v>0</v>
      </c>
      <c r="B39" s="68">
        <f>'Autres interventions'!C52</f>
        <v>0</v>
      </c>
      <c r="C39" s="111">
        <f>'Autres interventions'!D52</f>
        <v>0</v>
      </c>
      <c r="D39" s="111">
        <f>'Autres interventions'!E52</f>
        <v>0</v>
      </c>
      <c r="E39" s="111">
        <f>'Autres interventions'!F52</f>
        <v>0</v>
      </c>
      <c r="F39" s="111">
        <f>'Autres interventions'!G52</f>
        <v>0</v>
      </c>
      <c r="G39" s="111">
        <f>'Autres interventions'!H52</f>
        <v>0</v>
      </c>
      <c r="H39" s="111">
        <f>'Autres interventions'!I52</f>
        <v>0</v>
      </c>
      <c r="I39" s="111">
        <f>'Autres interventions'!J52</f>
        <v>0</v>
      </c>
    </row>
    <row r="40" spans="1:9" x14ac:dyDescent="0.25">
      <c r="A40" s="68">
        <f>'Autres interventions'!B53</f>
        <v>0</v>
      </c>
      <c r="B40" s="68">
        <f>'Autres interventions'!C53</f>
        <v>0</v>
      </c>
      <c r="C40" s="111">
        <f>'Autres interventions'!D53</f>
        <v>0</v>
      </c>
      <c r="D40" s="111">
        <f>'Autres interventions'!E53</f>
        <v>0</v>
      </c>
      <c r="E40" s="111">
        <f>'Autres interventions'!F53</f>
        <v>0</v>
      </c>
      <c r="F40" s="111">
        <f>'Autres interventions'!G53</f>
        <v>0</v>
      </c>
      <c r="G40" s="111">
        <f>'Autres interventions'!H53</f>
        <v>0</v>
      </c>
      <c r="H40" s="111">
        <f>'Autres interventions'!I53</f>
        <v>0</v>
      </c>
      <c r="I40" s="111">
        <f>'Autres interventions'!J53</f>
        <v>0</v>
      </c>
    </row>
    <row r="41" spans="1:9" x14ac:dyDescent="0.25">
      <c r="A41" s="68">
        <f>'Autres interventions'!B54</f>
        <v>0</v>
      </c>
      <c r="B41" s="68">
        <f>'Autres interventions'!C54</f>
        <v>0</v>
      </c>
      <c r="C41" s="111">
        <f>'Autres interventions'!D54</f>
        <v>0</v>
      </c>
      <c r="D41" s="111">
        <f>'Autres interventions'!E54</f>
        <v>0</v>
      </c>
      <c r="E41" s="111">
        <f>'Autres interventions'!F54</f>
        <v>0</v>
      </c>
      <c r="F41" s="111">
        <f>'Autres interventions'!G54</f>
        <v>0</v>
      </c>
      <c r="G41" s="111">
        <f>'Autres interventions'!H54</f>
        <v>0</v>
      </c>
      <c r="H41" s="111">
        <f>'Autres interventions'!I54</f>
        <v>0</v>
      </c>
      <c r="I41" s="111">
        <f>'Autres interventions'!J54</f>
        <v>0</v>
      </c>
    </row>
    <row r="42" spans="1:9" x14ac:dyDescent="0.25">
      <c r="A42" s="68">
        <f>'Autres interventions'!B55</f>
        <v>0</v>
      </c>
      <c r="B42" s="68">
        <f>'Autres interventions'!C55</f>
        <v>0</v>
      </c>
      <c r="C42" s="111">
        <f>'Autres interventions'!D55</f>
        <v>0</v>
      </c>
      <c r="D42" s="111">
        <f>'Autres interventions'!E55</f>
        <v>0</v>
      </c>
      <c r="E42" s="111">
        <f>'Autres interventions'!F55</f>
        <v>0</v>
      </c>
      <c r="F42" s="111">
        <f>'Autres interventions'!G55</f>
        <v>0</v>
      </c>
      <c r="G42" s="111">
        <f>'Autres interventions'!H55</f>
        <v>0</v>
      </c>
      <c r="H42" s="111">
        <f>'Autres interventions'!I55</f>
        <v>0</v>
      </c>
      <c r="I42" s="111">
        <f>'Autres interventions'!J55</f>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PCMA</vt:lpstr>
      <vt:lpstr>Autres interventions</vt:lpstr>
      <vt:lpstr>Stocks sélectionnés</vt:lpstr>
      <vt:lpstr>Résumé PCMA</vt:lpstr>
      <vt:lpstr>Résumé des autres interventions</vt:lpstr>
      <vt:lpstr>Pour le Tableau PCMA</vt:lpstr>
      <vt:lpstr>Pour le Tableau autre</vt:lpstr>
    </vt:vector>
  </TitlesOfParts>
  <Company>UNICEF</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UNICEF</dc:creator>
  <cp:lastModifiedBy>Anna Ziolkovska</cp:lastModifiedBy>
  <dcterms:created xsi:type="dcterms:W3CDTF">2013-11-27T11:04:42Z</dcterms:created>
  <dcterms:modified xsi:type="dcterms:W3CDTF">2016-07-27T12:29:23Z</dcterms:modified>
</cp:coreProperties>
</file>