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Global Nutrition Cluster\IM\IM toolkit\Spanish\"/>
    </mc:Choice>
  </mc:AlternateContent>
  <bookViews>
    <workbookView xWindow="0" yWindow="0" windowWidth="28800" windowHeight="11790"/>
  </bookViews>
  <sheets>
    <sheet name="Instrucciones" sheetId="7" r:id="rId1"/>
    <sheet name="CMAM" sheetId="6" r:id="rId2"/>
    <sheet name="Otras intervenciones" sheetId="8" r:id="rId3"/>
    <sheet name="Suministros seleccionados" sheetId="15" r:id="rId4"/>
    <sheet name="CMAM resumen" sheetId="13" r:id="rId5"/>
    <sheet name="Resumen otras intervenciones" sheetId="14" r:id="rId6"/>
    <sheet name="Cuadro CMAM" sheetId="16" r:id="rId7"/>
    <sheet name="Cuadro otros" sheetId="17" r:id="rId8"/>
  </sheets>
  <calcPr calcId="152511"/>
  <pivotCaches>
    <pivotCache cacheId="4" r:id="rId9"/>
    <pivotCache cacheId="5" r:id="rId10"/>
  </pivotCaches>
</workbook>
</file>

<file path=xl/calcChain.xml><?xml version="1.0" encoding="utf-8"?>
<calcChain xmlns="http://schemas.openxmlformats.org/spreadsheetml/2006/main">
  <c r="I55" i="6" l="1"/>
  <c r="I14" i="6"/>
  <c r="I15" i="6"/>
  <c r="I16" i="6"/>
  <c r="H5" i="16" s="1"/>
  <c r="I17" i="6"/>
  <c r="H6" i="16" s="1"/>
  <c r="I18" i="6"/>
  <c r="I19" i="6"/>
  <c r="I20" i="6"/>
  <c r="H9" i="16" s="1"/>
  <c r="I21" i="6"/>
  <c r="H10" i="16" s="1"/>
  <c r="I22" i="6"/>
  <c r="I23" i="6"/>
  <c r="I24" i="6"/>
  <c r="H13" i="16" s="1"/>
  <c r="I25" i="6"/>
  <c r="H14" i="16" s="1"/>
  <c r="I26" i="6"/>
  <c r="I27" i="6"/>
  <c r="I28" i="6"/>
  <c r="H17" i="16" s="1"/>
  <c r="I29" i="6"/>
  <c r="H18" i="16" s="1"/>
  <c r="I30" i="6"/>
  <c r="I31" i="6"/>
  <c r="I32" i="6"/>
  <c r="H21" i="16" s="1"/>
  <c r="I33" i="6"/>
  <c r="H22" i="16" s="1"/>
  <c r="I34" i="6"/>
  <c r="I35" i="6"/>
  <c r="I36" i="6"/>
  <c r="H25" i="16" s="1"/>
  <c r="I37" i="6"/>
  <c r="H26" i="16" s="1"/>
  <c r="I38" i="6"/>
  <c r="I39" i="6"/>
  <c r="I40" i="6"/>
  <c r="H29" i="16" s="1"/>
  <c r="I41" i="6"/>
  <c r="H30" i="16" s="1"/>
  <c r="I42" i="6"/>
  <c r="I43" i="6"/>
  <c r="I44" i="6"/>
  <c r="H33" i="16" s="1"/>
  <c r="I45" i="6"/>
  <c r="H34" i="16" s="1"/>
  <c r="I46" i="6"/>
  <c r="I47" i="6"/>
  <c r="I48" i="6"/>
  <c r="H37" i="16" s="1"/>
  <c r="I49" i="6"/>
  <c r="H38" i="16" s="1"/>
  <c r="I50" i="6"/>
  <c r="I51" i="6"/>
  <c r="I52" i="6"/>
  <c r="H41" i="16" s="1"/>
  <c r="I53" i="6"/>
  <c r="H42" i="16" s="1"/>
  <c r="I54" i="6"/>
  <c r="J13" i="6"/>
  <c r="I13" i="6"/>
  <c r="I42" i="17"/>
  <c r="H42" i="17"/>
  <c r="G42" i="17"/>
  <c r="F42" i="17"/>
  <c r="E42" i="17"/>
  <c r="D42" i="17"/>
  <c r="C42" i="17"/>
  <c r="B42" i="17"/>
  <c r="A42" i="17"/>
  <c r="I41" i="17"/>
  <c r="H41" i="17"/>
  <c r="G41" i="17"/>
  <c r="F41" i="17"/>
  <c r="E41" i="17"/>
  <c r="D41" i="17"/>
  <c r="C41" i="17"/>
  <c r="B41" i="17"/>
  <c r="A41" i="17"/>
  <c r="I40" i="17"/>
  <c r="H40" i="17"/>
  <c r="G40" i="17"/>
  <c r="F40" i="17"/>
  <c r="E40" i="17"/>
  <c r="D40" i="17"/>
  <c r="C40" i="17"/>
  <c r="B40" i="17"/>
  <c r="A40" i="17"/>
  <c r="I39" i="17"/>
  <c r="H39" i="17"/>
  <c r="G39" i="17"/>
  <c r="F39" i="17"/>
  <c r="E39" i="17"/>
  <c r="D39" i="17"/>
  <c r="C39" i="17"/>
  <c r="B39" i="17"/>
  <c r="A39" i="17"/>
  <c r="I38" i="17"/>
  <c r="H38" i="17"/>
  <c r="G38" i="17"/>
  <c r="F38" i="17"/>
  <c r="E38" i="17"/>
  <c r="D38" i="17"/>
  <c r="C38" i="17"/>
  <c r="B38" i="17"/>
  <c r="A38" i="17"/>
  <c r="I37" i="17"/>
  <c r="H37" i="17"/>
  <c r="G37" i="17"/>
  <c r="F37" i="17"/>
  <c r="E37" i="17"/>
  <c r="D37" i="17"/>
  <c r="C37" i="17"/>
  <c r="B37" i="17"/>
  <c r="A37" i="17"/>
  <c r="I36" i="17"/>
  <c r="H36" i="17"/>
  <c r="G36" i="17"/>
  <c r="F36" i="17"/>
  <c r="E36" i="17"/>
  <c r="D36" i="17"/>
  <c r="C36" i="17"/>
  <c r="B36" i="17"/>
  <c r="A36" i="17"/>
  <c r="I35" i="17"/>
  <c r="H35" i="17"/>
  <c r="G35" i="17"/>
  <c r="F35" i="17"/>
  <c r="E35" i="17"/>
  <c r="D35" i="17"/>
  <c r="C35" i="17"/>
  <c r="B35" i="17"/>
  <c r="A35" i="17"/>
  <c r="I34" i="17"/>
  <c r="H34" i="17"/>
  <c r="G34" i="17"/>
  <c r="F34" i="17"/>
  <c r="E34" i="17"/>
  <c r="D34" i="17"/>
  <c r="C34" i="17"/>
  <c r="B34" i="17"/>
  <c r="A34" i="17"/>
  <c r="I33" i="17"/>
  <c r="H33" i="17"/>
  <c r="G33" i="17"/>
  <c r="F33" i="17"/>
  <c r="E33" i="17"/>
  <c r="D33" i="17"/>
  <c r="C33" i="17"/>
  <c r="B33" i="17"/>
  <c r="A33" i="17"/>
  <c r="I32" i="17"/>
  <c r="H32" i="17"/>
  <c r="G32" i="17"/>
  <c r="F32" i="17"/>
  <c r="E32" i="17"/>
  <c r="D32" i="17"/>
  <c r="C32" i="17"/>
  <c r="B32" i="17"/>
  <c r="A32" i="17"/>
  <c r="I31" i="17"/>
  <c r="H31" i="17"/>
  <c r="G31" i="17"/>
  <c r="F31" i="17"/>
  <c r="E31" i="17"/>
  <c r="D31" i="17"/>
  <c r="C31" i="17"/>
  <c r="B31" i="17"/>
  <c r="A31" i="17"/>
  <c r="I30" i="17"/>
  <c r="H30" i="17"/>
  <c r="G30" i="17"/>
  <c r="F30" i="17"/>
  <c r="E30" i="17"/>
  <c r="D30" i="17"/>
  <c r="C30" i="17"/>
  <c r="B30" i="17"/>
  <c r="A30" i="17"/>
  <c r="I29" i="17"/>
  <c r="H29" i="17"/>
  <c r="G29" i="17"/>
  <c r="F29" i="17"/>
  <c r="E29" i="17"/>
  <c r="D29" i="17"/>
  <c r="C29" i="17"/>
  <c r="B29" i="17"/>
  <c r="A29" i="17"/>
  <c r="I28" i="17"/>
  <c r="H28" i="17"/>
  <c r="G28" i="17"/>
  <c r="F28" i="17"/>
  <c r="E28" i="17"/>
  <c r="D28" i="17"/>
  <c r="C28" i="17"/>
  <c r="B28" i="17"/>
  <c r="A28" i="17"/>
  <c r="I27" i="17"/>
  <c r="H27" i="17"/>
  <c r="G27" i="17"/>
  <c r="F27" i="17"/>
  <c r="E27" i="17"/>
  <c r="D27" i="17"/>
  <c r="C27" i="17"/>
  <c r="B27" i="17"/>
  <c r="A27" i="17"/>
  <c r="I26" i="17"/>
  <c r="H26" i="17"/>
  <c r="G26" i="17"/>
  <c r="F26" i="17"/>
  <c r="E26" i="17"/>
  <c r="D26" i="17"/>
  <c r="C26" i="17"/>
  <c r="B26" i="17"/>
  <c r="A26" i="17"/>
  <c r="I25" i="17"/>
  <c r="H25" i="17"/>
  <c r="G25" i="17"/>
  <c r="F25" i="17"/>
  <c r="E25" i="17"/>
  <c r="D25" i="17"/>
  <c r="C25" i="17"/>
  <c r="B25" i="17"/>
  <c r="A25" i="17"/>
  <c r="I24" i="17"/>
  <c r="H24" i="17"/>
  <c r="G24" i="17"/>
  <c r="F24" i="17"/>
  <c r="E24" i="17"/>
  <c r="D24" i="17"/>
  <c r="C24" i="17"/>
  <c r="B24" i="17"/>
  <c r="A24" i="17"/>
  <c r="I23" i="17"/>
  <c r="H23" i="17"/>
  <c r="G23" i="17"/>
  <c r="F23" i="17"/>
  <c r="E23" i="17"/>
  <c r="D23" i="17"/>
  <c r="C23" i="17"/>
  <c r="B23" i="17"/>
  <c r="A23" i="17"/>
  <c r="I22" i="17"/>
  <c r="H22" i="17"/>
  <c r="G22" i="17"/>
  <c r="F22" i="17"/>
  <c r="E22" i="17"/>
  <c r="D22" i="17"/>
  <c r="C22" i="17"/>
  <c r="B22" i="17"/>
  <c r="A22" i="17"/>
  <c r="I21" i="17"/>
  <c r="H21" i="17"/>
  <c r="G21" i="17"/>
  <c r="F21" i="17"/>
  <c r="E21" i="17"/>
  <c r="D21" i="17"/>
  <c r="C21" i="17"/>
  <c r="B21" i="17"/>
  <c r="A21" i="17"/>
  <c r="I20" i="17"/>
  <c r="H20" i="17"/>
  <c r="G20" i="17"/>
  <c r="F20" i="17"/>
  <c r="E20" i="17"/>
  <c r="D20" i="17"/>
  <c r="C20" i="17"/>
  <c r="B20" i="17"/>
  <c r="A20" i="17"/>
  <c r="I19" i="17"/>
  <c r="H19" i="17"/>
  <c r="G19" i="17"/>
  <c r="F19" i="17"/>
  <c r="E19" i="17"/>
  <c r="D19" i="17"/>
  <c r="C19" i="17"/>
  <c r="B19" i="17"/>
  <c r="A19" i="17"/>
  <c r="I18" i="17"/>
  <c r="H18" i="17"/>
  <c r="G18" i="17"/>
  <c r="F18" i="17"/>
  <c r="E18" i="17"/>
  <c r="D18" i="17"/>
  <c r="C18" i="17"/>
  <c r="B18" i="17"/>
  <c r="A18" i="17"/>
  <c r="I17" i="17"/>
  <c r="H17" i="17"/>
  <c r="G17" i="17"/>
  <c r="F17" i="17"/>
  <c r="E17" i="17"/>
  <c r="D17" i="17"/>
  <c r="C17" i="17"/>
  <c r="B17" i="17"/>
  <c r="A17" i="17"/>
  <c r="I16" i="17"/>
  <c r="H16" i="17"/>
  <c r="G16" i="17"/>
  <c r="F16" i="17"/>
  <c r="E16" i="17"/>
  <c r="D16" i="17"/>
  <c r="C16" i="17"/>
  <c r="B16" i="17"/>
  <c r="A16" i="17"/>
  <c r="I15" i="17"/>
  <c r="H15" i="17"/>
  <c r="G15" i="17"/>
  <c r="F15" i="17"/>
  <c r="E15" i="17"/>
  <c r="D15" i="17"/>
  <c r="C15" i="17"/>
  <c r="B15" i="17"/>
  <c r="A15" i="17"/>
  <c r="I14" i="17"/>
  <c r="H14" i="17"/>
  <c r="G14" i="17"/>
  <c r="F14" i="17"/>
  <c r="E14" i="17"/>
  <c r="D14" i="17"/>
  <c r="C14" i="17"/>
  <c r="B14" i="17"/>
  <c r="A14" i="17"/>
  <c r="I13" i="17"/>
  <c r="H13" i="17"/>
  <c r="G13" i="17"/>
  <c r="F13" i="17"/>
  <c r="E13" i="17"/>
  <c r="D13" i="17"/>
  <c r="C13" i="17"/>
  <c r="B13" i="17"/>
  <c r="A13" i="17"/>
  <c r="I12" i="17"/>
  <c r="H12" i="17"/>
  <c r="G12" i="17"/>
  <c r="F12" i="17"/>
  <c r="E12" i="17"/>
  <c r="D12" i="17"/>
  <c r="C12" i="17"/>
  <c r="B12" i="17"/>
  <c r="A12" i="17"/>
  <c r="I11" i="17"/>
  <c r="H11" i="17"/>
  <c r="G11" i="17"/>
  <c r="F11" i="17"/>
  <c r="E11" i="17"/>
  <c r="D11" i="17"/>
  <c r="C11" i="17"/>
  <c r="B11" i="17"/>
  <c r="A11" i="17"/>
  <c r="I10" i="17"/>
  <c r="H10" i="17"/>
  <c r="G10" i="17"/>
  <c r="F10" i="17"/>
  <c r="E10" i="17"/>
  <c r="D10" i="17"/>
  <c r="C10" i="17"/>
  <c r="B10" i="17"/>
  <c r="A10" i="17"/>
  <c r="I9" i="17"/>
  <c r="H9" i="17"/>
  <c r="G9" i="17"/>
  <c r="F9" i="17"/>
  <c r="E9" i="17"/>
  <c r="D9" i="17"/>
  <c r="C9" i="17"/>
  <c r="B9" i="17"/>
  <c r="A9" i="17"/>
  <c r="I8" i="17"/>
  <c r="H8" i="17"/>
  <c r="G8" i="17"/>
  <c r="F8" i="17"/>
  <c r="E8" i="17"/>
  <c r="D8" i="17"/>
  <c r="C8" i="17"/>
  <c r="B8" i="17"/>
  <c r="A8" i="17"/>
  <c r="I7" i="17"/>
  <c r="H7" i="17"/>
  <c r="G7" i="17"/>
  <c r="F7" i="17"/>
  <c r="E7" i="17"/>
  <c r="D7" i="17"/>
  <c r="C7" i="17"/>
  <c r="B7" i="17"/>
  <c r="A7" i="17"/>
  <c r="I6" i="17"/>
  <c r="H6" i="17"/>
  <c r="G6" i="17"/>
  <c r="F6" i="17"/>
  <c r="E6" i="17"/>
  <c r="D6" i="17"/>
  <c r="C6" i="17"/>
  <c r="B6" i="17"/>
  <c r="A6" i="17"/>
  <c r="I5" i="17"/>
  <c r="H5" i="17"/>
  <c r="G5" i="17"/>
  <c r="F5" i="17"/>
  <c r="E5" i="17"/>
  <c r="D5" i="17"/>
  <c r="C5" i="17"/>
  <c r="B5" i="17"/>
  <c r="A5" i="17"/>
  <c r="I4" i="17"/>
  <c r="H4" i="17"/>
  <c r="G4" i="17"/>
  <c r="F4" i="17"/>
  <c r="E4" i="17"/>
  <c r="D4" i="17"/>
  <c r="C4" i="17"/>
  <c r="B4" i="17"/>
  <c r="A4" i="17"/>
  <c r="I3" i="17"/>
  <c r="H3" i="17"/>
  <c r="G3" i="17"/>
  <c r="F3" i="17"/>
  <c r="E3" i="17"/>
  <c r="D3" i="17"/>
  <c r="C3" i="17"/>
  <c r="B3" i="17"/>
  <c r="A3" i="17"/>
  <c r="I2" i="17"/>
  <c r="H2" i="17"/>
  <c r="G2" i="17"/>
  <c r="F2" i="17"/>
  <c r="E2" i="17"/>
  <c r="D2" i="17"/>
  <c r="C2" i="17"/>
  <c r="B2" i="17"/>
  <c r="A2" i="17"/>
  <c r="L44" i="16"/>
  <c r="K44" i="16"/>
  <c r="J44" i="16"/>
  <c r="H44" i="16"/>
  <c r="G44" i="16"/>
  <c r="F44" i="16"/>
  <c r="E44" i="16"/>
  <c r="D44" i="16"/>
  <c r="C44" i="16"/>
  <c r="B44" i="16"/>
  <c r="A44" i="16"/>
  <c r="L43" i="16"/>
  <c r="K43" i="16"/>
  <c r="J43" i="16"/>
  <c r="H43" i="16"/>
  <c r="G43" i="16"/>
  <c r="F43" i="16"/>
  <c r="E43" i="16"/>
  <c r="D43" i="16"/>
  <c r="C43" i="16"/>
  <c r="B43" i="16"/>
  <c r="A43" i="16"/>
  <c r="L42" i="16"/>
  <c r="K42" i="16"/>
  <c r="J42" i="16"/>
  <c r="G42" i="16"/>
  <c r="F42" i="16"/>
  <c r="E42" i="16"/>
  <c r="D42" i="16"/>
  <c r="C42" i="16"/>
  <c r="B42" i="16"/>
  <c r="A42" i="16"/>
  <c r="L41" i="16"/>
  <c r="K41" i="16"/>
  <c r="J41" i="16"/>
  <c r="G41" i="16"/>
  <c r="F41" i="16"/>
  <c r="E41" i="16"/>
  <c r="D41" i="16"/>
  <c r="C41" i="16"/>
  <c r="B41" i="16"/>
  <c r="A41" i="16"/>
  <c r="L40" i="16"/>
  <c r="K40" i="16"/>
  <c r="J40" i="16"/>
  <c r="H40" i="16"/>
  <c r="G40" i="16"/>
  <c r="F40" i="16"/>
  <c r="E40" i="16"/>
  <c r="D40" i="16"/>
  <c r="C40" i="16"/>
  <c r="B40" i="16"/>
  <c r="A40" i="16"/>
  <c r="L39" i="16"/>
  <c r="K39" i="16"/>
  <c r="J39" i="16"/>
  <c r="H39" i="16"/>
  <c r="G39" i="16"/>
  <c r="F39" i="16"/>
  <c r="E39" i="16"/>
  <c r="D39" i="16"/>
  <c r="C39" i="16"/>
  <c r="B39" i="16"/>
  <c r="A39" i="16"/>
  <c r="L38" i="16"/>
  <c r="K38" i="16"/>
  <c r="J38" i="16"/>
  <c r="G38" i="16"/>
  <c r="F38" i="16"/>
  <c r="E38" i="16"/>
  <c r="D38" i="16"/>
  <c r="C38" i="16"/>
  <c r="B38" i="16"/>
  <c r="A38" i="16"/>
  <c r="L37" i="16"/>
  <c r="K37" i="16"/>
  <c r="J37" i="16"/>
  <c r="G37" i="16"/>
  <c r="F37" i="16"/>
  <c r="E37" i="16"/>
  <c r="D37" i="16"/>
  <c r="C37" i="16"/>
  <c r="B37" i="16"/>
  <c r="A37" i="16"/>
  <c r="L36" i="16"/>
  <c r="K36" i="16"/>
  <c r="J36" i="16"/>
  <c r="H36" i="16"/>
  <c r="G36" i="16"/>
  <c r="F36" i="16"/>
  <c r="E36" i="16"/>
  <c r="D36" i="16"/>
  <c r="C36" i="16"/>
  <c r="B36" i="16"/>
  <c r="A36" i="16"/>
  <c r="L35" i="16"/>
  <c r="K35" i="16"/>
  <c r="J35" i="16"/>
  <c r="H35" i="16"/>
  <c r="G35" i="16"/>
  <c r="F35" i="16"/>
  <c r="E35" i="16"/>
  <c r="D35" i="16"/>
  <c r="C35" i="16"/>
  <c r="B35" i="16"/>
  <c r="A35" i="16"/>
  <c r="L34" i="16"/>
  <c r="K34" i="16"/>
  <c r="J34" i="16"/>
  <c r="G34" i="16"/>
  <c r="F34" i="16"/>
  <c r="E34" i="16"/>
  <c r="D34" i="16"/>
  <c r="C34" i="16"/>
  <c r="B34" i="16"/>
  <c r="A34" i="16"/>
  <c r="L33" i="16"/>
  <c r="K33" i="16"/>
  <c r="J33" i="16"/>
  <c r="G33" i="16"/>
  <c r="F33" i="16"/>
  <c r="E33" i="16"/>
  <c r="D33" i="16"/>
  <c r="C33" i="16"/>
  <c r="B33" i="16"/>
  <c r="A33" i="16"/>
  <c r="L32" i="16"/>
  <c r="K32" i="16"/>
  <c r="J32" i="16"/>
  <c r="H32" i="16"/>
  <c r="G32" i="16"/>
  <c r="F32" i="16"/>
  <c r="E32" i="16"/>
  <c r="D32" i="16"/>
  <c r="C32" i="16"/>
  <c r="B32" i="16"/>
  <c r="A32" i="16"/>
  <c r="L31" i="16"/>
  <c r="K31" i="16"/>
  <c r="J31" i="16"/>
  <c r="H31" i="16"/>
  <c r="G31" i="16"/>
  <c r="F31" i="16"/>
  <c r="E31" i="16"/>
  <c r="D31" i="16"/>
  <c r="C31" i="16"/>
  <c r="B31" i="16"/>
  <c r="A31" i="16"/>
  <c r="L30" i="16"/>
  <c r="K30" i="16"/>
  <c r="J30" i="16"/>
  <c r="G30" i="16"/>
  <c r="F30" i="16"/>
  <c r="E30" i="16"/>
  <c r="D30" i="16"/>
  <c r="C30" i="16"/>
  <c r="B30" i="16"/>
  <c r="A30" i="16"/>
  <c r="L29" i="16"/>
  <c r="K29" i="16"/>
  <c r="J29" i="16"/>
  <c r="G29" i="16"/>
  <c r="F29" i="16"/>
  <c r="E29" i="16"/>
  <c r="D29" i="16"/>
  <c r="C29" i="16"/>
  <c r="B29" i="16"/>
  <c r="A29" i="16"/>
  <c r="L28" i="16"/>
  <c r="K28" i="16"/>
  <c r="J28" i="16"/>
  <c r="H28" i="16"/>
  <c r="G28" i="16"/>
  <c r="F28" i="16"/>
  <c r="E28" i="16"/>
  <c r="D28" i="16"/>
  <c r="C28" i="16"/>
  <c r="B28" i="16"/>
  <c r="A28" i="16"/>
  <c r="L27" i="16"/>
  <c r="K27" i="16"/>
  <c r="J27" i="16"/>
  <c r="H27" i="16"/>
  <c r="G27" i="16"/>
  <c r="F27" i="16"/>
  <c r="E27" i="16"/>
  <c r="D27" i="16"/>
  <c r="C27" i="16"/>
  <c r="B27" i="16"/>
  <c r="A27" i="16"/>
  <c r="L26" i="16"/>
  <c r="K26" i="16"/>
  <c r="J26" i="16"/>
  <c r="G26" i="16"/>
  <c r="F26" i="16"/>
  <c r="E26" i="16"/>
  <c r="D26" i="16"/>
  <c r="C26" i="16"/>
  <c r="B26" i="16"/>
  <c r="A26" i="16"/>
  <c r="L25" i="16"/>
  <c r="K25" i="16"/>
  <c r="J25" i="16"/>
  <c r="G25" i="16"/>
  <c r="F25" i="16"/>
  <c r="E25" i="16"/>
  <c r="D25" i="16"/>
  <c r="C25" i="16"/>
  <c r="B25" i="16"/>
  <c r="A25" i="16"/>
  <c r="L24" i="16"/>
  <c r="K24" i="16"/>
  <c r="J24" i="16"/>
  <c r="H24" i="16"/>
  <c r="G24" i="16"/>
  <c r="F24" i="16"/>
  <c r="E24" i="16"/>
  <c r="D24" i="16"/>
  <c r="C24" i="16"/>
  <c r="B24" i="16"/>
  <c r="A24" i="16"/>
  <c r="L23" i="16"/>
  <c r="K23" i="16"/>
  <c r="J23" i="16"/>
  <c r="H23" i="16"/>
  <c r="G23" i="16"/>
  <c r="F23" i="16"/>
  <c r="E23" i="16"/>
  <c r="D23" i="16"/>
  <c r="C23" i="16"/>
  <c r="B23" i="16"/>
  <c r="A23" i="16"/>
  <c r="L22" i="16"/>
  <c r="K22" i="16"/>
  <c r="J22" i="16"/>
  <c r="G22" i="16"/>
  <c r="F22" i="16"/>
  <c r="E22" i="16"/>
  <c r="D22" i="16"/>
  <c r="C22" i="16"/>
  <c r="B22" i="16"/>
  <c r="A22" i="16"/>
  <c r="L21" i="16"/>
  <c r="K21" i="16"/>
  <c r="J21" i="16"/>
  <c r="G21" i="16"/>
  <c r="F21" i="16"/>
  <c r="E21" i="16"/>
  <c r="D21" i="16"/>
  <c r="C21" i="16"/>
  <c r="B21" i="16"/>
  <c r="A21" i="16"/>
  <c r="L20" i="16"/>
  <c r="K20" i="16"/>
  <c r="J20" i="16"/>
  <c r="H20" i="16"/>
  <c r="G20" i="16"/>
  <c r="F20" i="16"/>
  <c r="E20" i="16"/>
  <c r="D20" i="16"/>
  <c r="C20" i="16"/>
  <c r="B20" i="16"/>
  <c r="A20" i="16"/>
  <c r="L19" i="16"/>
  <c r="K19" i="16"/>
  <c r="J19" i="16"/>
  <c r="H19" i="16"/>
  <c r="G19" i="16"/>
  <c r="F19" i="16"/>
  <c r="E19" i="16"/>
  <c r="D19" i="16"/>
  <c r="C19" i="16"/>
  <c r="B19" i="16"/>
  <c r="A19" i="16"/>
  <c r="L18" i="16"/>
  <c r="K18" i="16"/>
  <c r="J18" i="16"/>
  <c r="G18" i="16"/>
  <c r="F18" i="16"/>
  <c r="E18" i="16"/>
  <c r="D18" i="16"/>
  <c r="C18" i="16"/>
  <c r="B18" i="16"/>
  <c r="A18" i="16"/>
  <c r="L17" i="16"/>
  <c r="K17" i="16"/>
  <c r="J17" i="16"/>
  <c r="G17" i="16"/>
  <c r="F17" i="16"/>
  <c r="E17" i="16"/>
  <c r="D17" i="16"/>
  <c r="C17" i="16"/>
  <c r="B17" i="16"/>
  <c r="A17" i="16"/>
  <c r="L16" i="16"/>
  <c r="K16" i="16"/>
  <c r="J16" i="16"/>
  <c r="H16" i="16"/>
  <c r="G16" i="16"/>
  <c r="F16" i="16"/>
  <c r="E16" i="16"/>
  <c r="D16" i="16"/>
  <c r="C16" i="16"/>
  <c r="B16" i="16"/>
  <c r="A16" i="16"/>
  <c r="L15" i="16"/>
  <c r="K15" i="16"/>
  <c r="J15" i="16"/>
  <c r="H15" i="16"/>
  <c r="G15" i="16"/>
  <c r="F15" i="16"/>
  <c r="E15" i="16"/>
  <c r="D15" i="16"/>
  <c r="C15" i="16"/>
  <c r="B15" i="16"/>
  <c r="A15" i="16"/>
  <c r="L14" i="16"/>
  <c r="K14" i="16"/>
  <c r="J14" i="16"/>
  <c r="G14" i="16"/>
  <c r="F14" i="16"/>
  <c r="E14" i="16"/>
  <c r="D14" i="16"/>
  <c r="C14" i="16"/>
  <c r="B14" i="16"/>
  <c r="A14" i="16"/>
  <c r="L13" i="16"/>
  <c r="K13" i="16"/>
  <c r="J13" i="16"/>
  <c r="G13" i="16"/>
  <c r="F13" i="16"/>
  <c r="E13" i="16"/>
  <c r="D13" i="16"/>
  <c r="C13" i="16"/>
  <c r="B13" i="16"/>
  <c r="A13" i="16"/>
  <c r="L12" i="16"/>
  <c r="K12" i="16"/>
  <c r="J12" i="16"/>
  <c r="H12" i="16"/>
  <c r="G12" i="16"/>
  <c r="F12" i="16"/>
  <c r="E12" i="16"/>
  <c r="D12" i="16"/>
  <c r="C12" i="16"/>
  <c r="B12" i="16"/>
  <c r="A12" i="16"/>
  <c r="L11" i="16"/>
  <c r="K11" i="16"/>
  <c r="J11" i="16"/>
  <c r="H11" i="16"/>
  <c r="G11" i="16"/>
  <c r="F11" i="16"/>
  <c r="E11" i="16"/>
  <c r="D11" i="16"/>
  <c r="C11" i="16"/>
  <c r="B11" i="16"/>
  <c r="A11" i="16"/>
  <c r="L10" i="16"/>
  <c r="K10" i="16"/>
  <c r="J10" i="16"/>
  <c r="G10" i="16"/>
  <c r="F10" i="16"/>
  <c r="E10" i="16"/>
  <c r="D10" i="16"/>
  <c r="C10" i="16"/>
  <c r="B10" i="16"/>
  <c r="A10" i="16"/>
  <c r="L9" i="16"/>
  <c r="K9" i="16"/>
  <c r="J9" i="16"/>
  <c r="G9" i="16"/>
  <c r="F9" i="16"/>
  <c r="E9" i="16"/>
  <c r="D9" i="16"/>
  <c r="C9" i="16"/>
  <c r="B9" i="16"/>
  <c r="A9" i="16"/>
  <c r="L8" i="16"/>
  <c r="K8" i="16"/>
  <c r="J8" i="16"/>
  <c r="H8" i="16"/>
  <c r="G8" i="16"/>
  <c r="F8" i="16"/>
  <c r="E8" i="16"/>
  <c r="D8" i="16"/>
  <c r="C8" i="16"/>
  <c r="B8" i="16"/>
  <c r="A8" i="16"/>
  <c r="L7" i="16"/>
  <c r="K7" i="16"/>
  <c r="J7" i="16"/>
  <c r="H7" i="16"/>
  <c r="G7" i="16"/>
  <c r="F7" i="16"/>
  <c r="E7" i="16"/>
  <c r="D7" i="16"/>
  <c r="C7" i="16"/>
  <c r="B7" i="16"/>
  <c r="A7" i="16"/>
  <c r="L6" i="16"/>
  <c r="K6" i="16"/>
  <c r="J6" i="16"/>
  <c r="G6" i="16"/>
  <c r="F6" i="16"/>
  <c r="E6" i="16"/>
  <c r="D6" i="16"/>
  <c r="C6" i="16"/>
  <c r="B6" i="16"/>
  <c r="A6" i="16"/>
  <c r="L5" i="16"/>
  <c r="K5" i="16"/>
  <c r="J5" i="16"/>
  <c r="G5" i="16"/>
  <c r="F5" i="16"/>
  <c r="E5" i="16"/>
  <c r="D5" i="16"/>
  <c r="C5" i="16"/>
  <c r="B5" i="16"/>
  <c r="A5" i="16"/>
  <c r="L4" i="16"/>
  <c r="K4" i="16"/>
  <c r="J4" i="16"/>
  <c r="H4" i="16"/>
  <c r="G4" i="16"/>
  <c r="F4" i="16"/>
  <c r="E4" i="16"/>
  <c r="D4" i="16"/>
  <c r="C4" i="16"/>
  <c r="B4" i="16"/>
  <c r="A4" i="16"/>
  <c r="L3" i="16"/>
  <c r="K3" i="16"/>
  <c r="J3" i="16"/>
  <c r="H3" i="16"/>
  <c r="G3" i="16"/>
  <c r="F3" i="16"/>
  <c r="E3" i="16"/>
  <c r="D3" i="16"/>
  <c r="C3" i="16"/>
  <c r="B3" i="16"/>
  <c r="A3" i="16"/>
  <c r="L2" i="16"/>
  <c r="K2" i="16"/>
  <c r="J2" i="16"/>
  <c r="H2" i="16"/>
  <c r="G2" i="16"/>
  <c r="F2" i="16"/>
  <c r="E2" i="16"/>
  <c r="D2" i="16"/>
  <c r="C2" i="16"/>
  <c r="B2" i="16"/>
  <c r="A2" i="16"/>
  <c r="G12" i="15" l="1"/>
  <c r="F12" i="15"/>
  <c r="I11" i="15"/>
  <c r="H11" i="15"/>
  <c r="G11" i="15"/>
  <c r="B11" i="15"/>
  <c r="H12" i="15" s="1"/>
  <c r="L15" i="6"/>
  <c r="M55" i="6"/>
  <c r="L14" i="6"/>
  <c r="M14" i="6"/>
  <c r="M15" i="6"/>
  <c r="L16" i="6"/>
  <c r="M16" i="6"/>
  <c r="L17" i="6"/>
  <c r="M17" i="6"/>
  <c r="L18" i="6"/>
  <c r="M18" i="6"/>
  <c r="L19" i="6"/>
  <c r="M19" i="6"/>
  <c r="L20" i="6"/>
  <c r="M20" i="6"/>
  <c r="L21" i="6"/>
  <c r="M21" i="6"/>
  <c r="L22" i="6"/>
  <c r="M22" i="6"/>
  <c r="L23" i="6"/>
  <c r="M23" i="6"/>
  <c r="L24" i="6"/>
  <c r="M24" i="6"/>
  <c r="L25" i="6"/>
  <c r="M25" i="6"/>
  <c r="L26" i="6"/>
  <c r="M26" i="6"/>
  <c r="L27" i="6"/>
  <c r="M27" i="6"/>
  <c r="L28" i="6"/>
  <c r="M28" i="6"/>
  <c r="L29" i="6"/>
  <c r="M29" i="6"/>
  <c r="L30" i="6"/>
  <c r="M30" i="6"/>
  <c r="L31" i="6"/>
  <c r="M31" i="6"/>
  <c r="L32" i="6"/>
  <c r="M32" i="6"/>
  <c r="L33" i="6"/>
  <c r="M33" i="6"/>
  <c r="L34" i="6"/>
  <c r="M34" i="6"/>
  <c r="L35" i="6"/>
  <c r="M35" i="6"/>
  <c r="L36" i="6"/>
  <c r="M36" i="6"/>
  <c r="L37" i="6"/>
  <c r="M37" i="6"/>
  <c r="L38" i="6"/>
  <c r="M38" i="6"/>
  <c r="L39" i="6"/>
  <c r="M39" i="6"/>
  <c r="L40" i="6"/>
  <c r="M40" i="6"/>
  <c r="L41" i="6"/>
  <c r="M41" i="6"/>
  <c r="L42" i="6"/>
  <c r="M42" i="6"/>
  <c r="L43" i="6"/>
  <c r="M43" i="6"/>
  <c r="L44" i="6"/>
  <c r="M44" i="6"/>
  <c r="L45" i="6"/>
  <c r="M45" i="6"/>
  <c r="L46" i="6"/>
  <c r="M46" i="6"/>
  <c r="L47" i="6"/>
  <c r="M47" i="6"/>
  <c r="L48" i="6"/>
  <c r="M48" i="6"/>
  <c r="L49" i="6"/>
  <c r="M49" i="6"/>
  <c r="L50" i="6"/>
  <c r="M50" i="6"/>
  <c r="L51" i="6"/>
  <c r="M51" i="6"/>
  <c r="L52" i="6"/>
  <c r="M52" i="6"/>
  <c r="L53" i="6"/>
  <c r="M53" i="6"/>
  <c r="L54" i="6"/>
  <c r="M54" i="6"/>
  <c r="L55" i="6"/>
  <c r="M13" i="6"/>
  <c r="L13" i="6"/>
  <c r="F8" i="15" l="1"/>
  <c r="F7" i="15"/>
  <c r="G14" i="15" l="1"/>
  <c r="H14" i="15"/>
  <c r="I14" i="15"/>
  <c r="H13" i="15"/>
  <c r="I13" i="15" s="1"/>
  <c r="G13" i="15"/>
  <c r="F13" i="15"/>
  <c r="I12" i="15"/>
  <c r="C14" i="8" l="1"/>
  <c r="D14" i="8"/>
  <c r="E14" i="8"/>
  <c r="G14" i="8"/>
  <c r="H14" i="8"/>
  <c r="I14" i="8"/>
  <c r="J14" i="8"/>
  <c r="B14" i="8"/>
  <c r="C12" i="6"/>
  <c r="D12" i="6"/>
  <c r="E12" i="6"/>
  <c r="F12" i="6"/>
  <c r="G12" i="6"/>
  <c r="H12" i="6"/>
  <c r="I12" i="6"/>
  <c r="J12" i="6"/>
  <c r="K12" i="6"/>
  <c r="L12" i="6"/>
  <c r="M12" i="6"/>
  <c r="B12" i="6"/>
  <c r="E16" i="8"/>
  <c r="F16" i="8" s="1"/>
  <c r="G16" i="8"/>
  <c r="H16" i="8"/>
  <c r="I16" i="8"/>
  <c r="J16" i="8" s="1"/>
  <c r="E17" i="8"/>
  <c r="F17" i="8"/>
  <c r="G17" i="8"/>
  <c r="H17" i="8" s="1"/>
  <c r="I17" i="8"/>
  <c r="J17" i="8"/>
  <c r="E18" i="8"/>
  <c r="F18" i="8" s="1"/>
  <c r="G18" i="8"/>
  <c r="H18" i="8"/>
  <c r="I18" i="8"/>
  <c r="J18" i="8"/>
  <c r="E19" i="8"/>
  <c r="F19" i="8"/>
  <c r="G19" i="8"/>
  <c r="H19" i="8"/>
  <c r="I19" i="8"/>
  <c r="J19" i="8" s="1"/>
  <c r="E20" i="8"/>
  <c r="F20" i="8" s="1"/>
  <c r="G20" i="8"/>
  <c r="H20" i="8" s="1"/>
  <c r="I20" i="8"/>
  <c r="J20" i="8" s="1"/>
  <c r="E21" i="8"/>
  <c r="F21" i="8"/>
  <c r="G21" i="8"/>
  <c r="H21" i="8"/>
  <c r="I21" i="8"/>
  <c r="J21" i="8"/>
  <c r="E22" i="8"/>
  <c r="F22" i="8" s="1"/>
  <c r="G22" i="8"/>
  <c r="H22" i="8"/>
  <c r="I22" i="8"/>
  <c r="J22" i="8"/>
  <c r="E23" i="8"/>
  <c r="F23" i="8"/>
  <c r="G23" i="8"/>
  <c r="H23" i="8"/>
  <c r="I23" i="8"/>
  <c r="J23" i="8"/>
  <c r="E24" i="8"/>
  <c r="F24" i="8" s="1"/>
  <c r="G24" i="8"/>
  <c r="H24" i="8"/>
  <c r="I24" i="8"/>
  <c r="J24" i="8"/>
  <c r="E25" i="8"/>
  <c r="F25" i="8"/>
  <c r="G25" i="8"/>
  <c r="H25" i="8" s="1"/>
  <c r="I25" i="8"/>
  <c r="J25" i="8"/>
  <c r="E26" i="8"/>
  <c r="F26" i="8" s="1"/>
  <c r="G26" i="8"/>
  <c r="H26" i="8"/>
  <c r="I26" i="8"/>
  <c r="J26" i="8" s="1"/>
  <c r="E27" i="8"/>
  <c r="F27" i="8"/>
  <c r="G27" i="8"/>
  <c r="H27" i="8"/>
  <c r="I27" i="8"/>
  <c r="J27" i="8"/>
  <c r="E28" i="8"/>
  <c r="F28" i="8" s="1"/>
  <c r="G28" i="8"/>
  <c r="H28" i="8" s="1"/>
  <c r="I28" i="8"/>
  <c r="J28" i="8"/>
  <c r="E29" i="8"/>
  <c r="F29" i="8"/>
  <c r="G29" i="8"/>
  <c r="H29" i="8"/>
  <c r="I29" i="8"/>
  <c r="J29" i="8" s="1"/>
  <c r="E30" i="8"/>
  <c r="F30" i="8" s="1"/>
  <c r="G30" i="8"/>
  <c r="H30" i="8"/>
  <c r="I30" i="8"/>
  <c r="J30" i="8"/>
  <c r="E31" i="8"/>
  <c r="F31" i="8"/>
  <c r="G31" i="8"/>
  <c r="H31" i="8"/>
  <c r="I31" i="8"/>
  <c r="J31" i="8"/>
  <c r="E32" i="8"/>
  <c r="F32" i="8" s="1"/>
  <c r="G32" i="8"/>
  <c r="H32" i="8"/>
  <c r="I32" i="8"/>
  <c r="J32" i="8" s="1"/>
  <c r="E33" i="8"/>
  <c r="F33" i="8"/>
  <c r="G33" i="8"/>
  <c r="H33" i="8" s="1"/>
  <c r="I33" i="8"/>
  <c r="J33" i="8"/>
  <c r="E34" i="8"/>
  <c r="F34" i="8" s="1"/>
  <c r="G34" i="8"/>
  <c r="H34" i="8"/>
  <c r="I34" i="8"/>
  <c r="J34" i="8"/>
  <c r="E35" i="8"/>
  <c r="F35" i="8"/>
  <c r="G35" i="8"/>
  <c r="H35" i="8"/>
  <c r="I35" i="8"/>
  <c r="J35" i="8" s="1"/>
  <c r="E36" i="8"/>
  <c r="F36" i="8" s="1"/>
  <c r="G36" i="8"/>
  <c r="H36" i="8" s="1"/>
  <c r="I36" i="8"/>
  <c r="J36" i="8" s="1"/>
  <c r="E37" i="8"/>
  <c r="F37" i="8"/>
  <c r="G37" i="8"/>
  <c r="H37" i="8"/>
  <c r="I37" i="8"/>
  <c r="J37" i="8"/>
  <c r="E38" i="8"/>
  <c r="F38" i="8" s="1"/>
  <c r="G38" i="8"/>
  <c r="H38" i="8"/>
  <c r="I38" i="8"/>
  <c r="J38" i="8"/>
  <c r="E39" i="8"/>
  <c r="F39" i="8"/>
  <c r="G39" i="8"/>
  <c r="H39" i="8"/>
  <c r="I39" i="8"/>
  <c r="J39" i="8"/>
  <c r="E40" i="8"/>
  <c r="F40" i="8" s="1"/>
  <c r="G40" i="8"/>
  <c r="H40" i="8"/>
  <c r="I40" i="8"/>
  <c r="J40" i="8"/>
  <c r="E41" i="8"/>
  <c r="F41" i="8"/>
  <c r="G41" i="8"/>
  <c r="H41" i="8" s="1"/>
  <c r="I41" i="8"/>
  <c r="J41" i="8"/>
  <c r="E42" i="8"/>
  <c r="F42" i="8" s="1"/>
  <c r="G42" i="8"/>
  <c r="H42" i="8"/>
  <c r="I42" i="8"/>
  <c r="J42" i="8" s="1"/>
  <c r="E43" i="8"/>
  <c r="F43" i="8"/>
  <c r="G43" i="8"/>
  <c r="H43" i="8"/>
  <c r="I43" i="8"/>
  <c r="J43" i="8"/>
  <c r="E44" i="8"/>
  <c r="F44" i="8" s="1"/>
  <c r="G44" i="8"/>
  <c r="H44" i="8" s="1"/>
  <c r="I44" i="8"/>
  <c r="J44" i="8"/>
  <c r="E45" i="8"/>
  <c r="F45" i="8"/>
  <c r="G45" i="8"/>
  <c r="H45" i="8"/>
  <c r="I45" i="8"/>
  <c r="J45" i="8" s="1"/>
  <c r="E46" i="8"/>
  <c r="F46" i="8" s="1"/>
  <c r="G46" i="8"/>
  <c r="H46" i="8"/>
  <c r="I46" i="8"/>
  <c r="J46" i="8"/>
  <c r="E47" i="8"/>
  <c r="F47" i="8"/>
  <c r="G47" i="8"/>
  <c r="H47" i="8"/>
  <c r="I47" i="8"/>
  <c r="J47" i="8"/>
  <c r="E48" i="8"/>
  <c r="F48" i="8" s="1"/>
  <c r="G48" i="8"/>
  <c r="H48" i="8"/>
  <c r="I48" i="8"/>
  <c r="J48" i="8" s="1"/>
  <c r="E49" i="8"/>
  <c r="F49" i="8"/>
  <c r="G49" i="8"/>
  <c r="H49" i="8" s="1"/>
  <c r="I49" i="8"/>
  <c r="J49" i="8"/>
  <c r="E50" i="8"/>
  <c r="F50" i="8" s="1"/>
  <c r="G50" i="8"/>
  <c r="H50" i="8"/>
  <c r="I50" i="8"/>
  <c r="J50" i="8"/>
  <c r="E51" i="8"/>
  <c r="F51" i="8"/>
  <c r="G51" i="8"/>
  <c r="H51" i="8"/>
  <c r="I51" i="8"/>
  <c r="J51" i="8" s="1"/>
  <c r="E52" i="8"/>
  <c r="F52" i="8" s="1"/>
  <c r="G52" i="8"/>
  <c r="H52" i="8" s="1"/>
  <c r="I52" i="8"/>
  <c r="J52" i="8" s="1"/>
  <c r="E53" i="8"/>
  <c r="F53" i="8"/>
  <c r="G53" i="8"/>
  <c r="H53" i="8"/>
  <c r="I53" i="8"/>
  <c r="J53" i="8"/>
  <c r="E54" i="8"/>
  <c r="F54" i="8" s="1"/>
  <c r="G54" i="8"/>
  <c r="H54" i="8"/>
  <c r="I54" i="8"/>
  <c r="J54" i="8"/>
  <c r="E55" i="8"/>
  <c r="F55" i="8"/>
  <c r="G55" i="8"/>
  <c r="H55" i="8"/>
  <c r="I55" i="8"/>
  <c r="J55" i="8"/>
  <c r="I15" i="8"/>
  <c r="J15" i="8" s="1"/>
  <c r="G15" i="8"/>
  <c r="H15" i="8" s="1"/>
  <c r="E15" i="8"/>
  <c r="F15" i="8" s="1"/>
  <c r="G19" i="6"/>
  <c r="H19" i="6"/>
  <c r="J19" i="6"/>
  <c r="I8" i="16" s="1"/>
  <c r="G20" i="6"/>
  <c r="H20" i="6" s="1"/>
  <c r="J20" i="6"/>
  <c r="I9" i="16" s="1"/>
  <c r="G21" i="6"/>
  <c r="H21" i="6" s="1"/>
  <c r="J21" i="6"/>
  <c r="I10" i="16" s="1"/>
  <c r="G22" i="6"/>
  <c r="H22" i="6" s="1"/>
  <c r="J22" i="6"/>
  <c r="I11" i="16" s="1"/>
  <c r="G23" i="6"/>
  <c r="H23" i="6" s="1"/>
  <c r="J23" i="6"/>
  <c r="I12" i="16" s="1"/>
  <c r="G24" i="6"/>
  <c r="H24" i="6" s="1"/>
  <c r="J24" i="6"/>
  <c r="I13" i="16" s="1"/>
  <c r="G25" i="6"/>
  <c r="H25" i="6" s="1"/>
  <c r="J25" i="6"/>
  <c r="I14" i="16" s="1"/>
  <c r="G26" i="6"/>
  <c r="H26" i="6" s="1"/>
  <c r="J26" i="6"/>
  <c r="I15" i="16" s="1"/>
  <c r="G27" i="6"/>
  <c r="H27" i="6"/>
  <c r="J27" i="6"/>
  <c r="I16" i="16" s="1"/>
  <c r="G28" i="6"/>
  <c r="H28" i="6" s="1"/>
  <c r="J28" i="6"/>
  <c r="I17" i="16" s="1"/>
  <c r="G29" i="6"/>
  <c r="H29" i="6" s="1"/>
  <c r="J29" i="6"/>
  <c r="I18" i="16" s="1"/>
  <c r="G30" i="6"/>
  <c r="H30" i="6" s="1"/>
  <c r="J30" i="6"/>
  <c r="I19" i="16" s="1"/>
  <c r="G31" i="6"/>
  <c r="H31" i="6" s="1"/>
  <c r="J31" i="6"/>
  <c r="I20" i="16" s="1"/>
  <c r="G32" i="6"/>
  <c r="H32" i="6" s="1"/>
  <c r="J32" i="6"/>
  <c r="I21" i="16" s="1"/>
  <c r="G33" i="6"/>
  <c r="H33" i="6" s="1"/>
  <c r="J33" i="6"/>
  <c r="I22" i="16" s="1"/>
  <c r="G34" i="6"/>
  <c r="H34" i="6" s="1"/>
  <c r="J34" i="6"/>
  <c r="I23" i="16" s="1"/>
  <c r="G35" i="6"/>
  <c r="H35" i="6"/>
  <c r="J35" i="6"/>
  <c r="I24" i="16" s="1"/>
  <c r="G36" i="6"/>
  <c r="H36" i="6" s="1"/>
  <c r="J36" i="6"/>
  <c r="I25" i="16" s="1"/>
  <c r="G37" i="6"/>
  <c r="H37" i="6" s="1"/>
  <c r="J37" i="6"/>
  <c r="I26" i="16" s="1"/>
  <c r="H12" i="8"/>
  <c r="J12" i="8"/>
  <c r="I12" i="8"/>
  <c r="G12" i="8"/>
  <c r="F12" i="8"/>
  <c r="F14" i="8" s="1"/>
  <c r="E12" i="8"/>
  <c r="G17" i="6"/>
  <c r="H17" i="6" s="1"/>
  <c r="J17" i="6"/>
  <c r="I6" i="16" s="1"/>
  <c r="G18" i="6"/>
  <c r="H18" i="6"/>
  <c r="J18" i="6"/>
  <c r="I7" i="16" s="1"/>
  <c r="G38" i="6"/>
  <c r="H38" i="6"/>
  <c r="J38" i="6"/>
  <c r="I27" i="16" s="1"/>
  <c r="G39" i="6"/>
  <c r="H39" i="6"/>
  <c r="J39" i="6"/>
  <c r="I28" i="16" s="1"/>
  <c r="G40" i="6"/>
  <c r="H40" i="6" s="1"/>
  <c r="J40" i="6"/>
  <c r="I29" i="16" s="1"/>
  <c r="G41" i="6"/>
  <c r="H41" i="6"/>
  <c r="J41" i="6"/>
  <c r="I30" i="16" s="1"/>
  <c r="G42" i="6"/>
  <c r="H42" i="6"/>
  <c r="J42" i="6"/>
  <c r="I31" i="16" s="1"/>
  <c r="G43" i="6"/>
  <c r="H43" i="6"/>
  <c r="J43" i="6"/>
  <c r="I32" i="16" s="1"/>
  <c r="G44" i="6"/>
  <c r="H44" i="6" s="1"/>
  <c r="J44" i="6"/>
  <c r="I33" i="16" s="1"/>
  <c r="G45" i="6"/>
  <c r="H45" i="6"/>
  <c r="J45" i="6"/>
  <c r="I34" i="16" s="1"/>
  <c r="G46" i="6"/>
  <c r="H46" i="6"/>
  <c r="J46" i="6"/>
  <c r="I35" i="16" s="1"/>
  <c r="G47" i="6"/>
  <c r="H47" i="6"/>
  <c r="J47" i="6"/>
  <c r="I36" i="16" s="1"/>
  <c r="G48" i="6"/>
  <c r="H48" i="6" s="1"/>
  <c r="J48" i="6"/>
  <c r="I37" i="16" s="1"/>
  <c r="G49" i="6"/>
  <c r="H49" i="6"/>
  <c r="J49" i="6"/>
  <c r="I38" i="16" s="1"/>
  <c r="G50" i="6"/>
  <c r="H50" i="6"/>
  <c r="J50" i="6"/>
  <c r="I39" i="16" s="1"/>
  <c r="G14" i="6"/>
  <c r="H14" i="6" s="1"/>
  <c r="J14" i="6"/>
  <c r="I3" i="16" s="1"/>
  <c r="G15" i="6"/>
  <c r="H15" i="6" s="1"/>
  <c r="J15" i="6"/>
  <c r="I4" i="16" s="1"/>
  <c r="G16" i="6"/>
  <c r="H16" i="6" s="1"/>
  <c r="J16" i="6"/>
  <c r="I5" i="16" s="1"/>
  <c r="G51" i="6"/>
  <c r="H51" i="6" s="1"/>
  <c r="J51" i="6"/>
  <c r="I40" i="16" s="1"/>
  <c r="G52" i="6"/>
  <c r="H52" i="6" s="1"/>
  <c r="J52" i="6"/>
  <c r="I41" i="16" s="1"/>
  <c r="G53" i="6"/>
  <c r="H53" i="6" s="1"/>
  <c r="J53" i="6"/>
  <c r="I42" i="16" s="1"/>
  <c r="G54" i="6"/>
  <c r="H54" i="6" s="1"/>
  <c r="J54" i="6"/>
  <c r="I43" i="16" s="1"/>
  <c r="G55" i="6"/>
  <c r="H55" i="6" s="1"/>
  <c r="J55" i="6"/>
  <c r="I44" i="16" s="1"/>
  <c r="G13" i="6"/>
  <c r="H13" i="6" s="1"/>
  <c r="B9" i="15" l="1"/>
  <c r="G9" i="15" s="1"/>
  <c r="I2" i="16"/>
  <c r="B10" i="15"/>
  <c r="G10" i="15" s="1"/>
  <c r="B6" i="15"/>
  <c r="H9" i="15" l="1"/>
  <c r="I9" i="15" s="1"/>
  <c r="H10" i="15"/>
  <c r="I10" i="15" s="1"/>
  <c r="H6" i="15"/>
  <c r="I6" i="15" s="1"/>
  <c r="B8" i="15"/>
  <c r="B7" i="15"/>
  <c r="G6" i="15"/>
  <c r="G7" i="15" l="1"/>
  <c r="H7" i="15"/>
  <c r="I7" i="15" s="1"/>
  <c r="H8" i="15"/>
  <c r="I8" i="15" s="1"/>
  <c r="G8" i="15"/>
</calcChain>
</file>

<file path=xl/comments1.xml><?xml version="1.0" encoding="utf-8"?>
<comments xmlns="http://schemas.openxmlformats.org/spreadsheetml/2006/main">
  <authors>
    <author>SCHUMACHER Britta</author>
  </authors>
  <commentList>
    <comment ref="E1" authorId="0" shapeId="0">
      <text>
        <r>
          <rPr>
            <b/>
            <sz val="9"/>
            <color indexed="81"/>
            <rFont val="Tahoma"/>
            <family val="2"/>
          </rPr>
          <t>SCHUMACHER Britta:</t>
        </r>
        <r>
          <rPr>
            <sz val="9"/>
            <color indexed="81"/>
            <rFont val="Tahoma"/>
            <family val="2"/>
          </rPr>
          <t xml:space="preserve">
the MAM programs also include SAM cases recovered from MAM to SAM which adds to the caseload of MAM </t>
        </r>
      </text>
    </comment>
  </commentList>
</comments>
</file>

<file path=xl/comments2.xml><?xml version="1.0" encoding="utf-8"?>
<comments xmlns="http://schemas.openxmlformats.org/spreadsheetml/2006/main">
  <authors>
    <author>SCHUMACHER Britta</author>
  </authors>
  <commentList>
    <comment ref="B1" authorId="0" shapeId="0">
      <text>
        <r>
          <rPr>
            <b/>
            <sz val="9"/>
            <color indexed="81"/>
            <rFont val="Tahoma"/>
            <family val="2"/>
          </rPr>
          <t>SCHUMACHER Britta:</t>
        </r>
        <r>
          <rPr>
            <sz val="9"/>
            <color indexed="81"/>
            <rFont val="Tahoma"/>
            <family val="2"/>
          </rPr>
          <t xml:space="preserve">
for our supplies it makes more sense to calculate the  requirements first and then  calculating  the number of cartons / bags etc  because  for certain interventions the  amount / p / day  varies ( see below)</t>
        </r>
      </text>
    </comment>
  </commentList>
</comments>
</file>

<file path=xl/sharedStrings.xml><?xml version="1.0" encoding="utf-8"?>
<sst xmlns="http://schemas.openxmlformats.org/spreadsheetml/2006/main" count="157" uniqueCount="153">
  <si>
    <t>Niños de 6-59 meses como porcentaje de la población total, en %</t>
  </si>
  <si>
    <t>Utilizar proporción de niños de 6-59 meses de la última encuesta demográfica. Si tales datos no existen, se estima como el 20% de la población (solo para países de renta baja)</t>
  </si>
  <si>
    <t>Mujeres embarazadas y lactantes como porcentaje de la población total, en %</t>
  </si>
  <si>
    <t>Utilizar la proporción de mujeres embarazadas y lactantes a partir de la última encuesta demográfica. Si tales datos no existen, se estima en un 5% de la población (solo para países de ingresos bajos). Ver Necesidades de alimentos y nutricionales en situaciones de emergencia, anexo 1: 2,4% de las mujeres embarazadas, 2.6% de mujeres lactantes</t>
  </si>
  <si>
    <t>Factor de corrección de la incidencia para la desnutrición aguda severa</t>
  </si>
  <si>
    <r>
      <t>Para una indiencia de un año, el factor de corrección se calcula generalmente como 2,6 para la desnutrición aguda severa (</t>
    </r>
    <r>
      <rPr>
        <sz val="8"/>
        <rFont val="Calibri"/>
        <family val="2"/>
        <scheme val="minor"/>
      </rPr>
      <t>NOTA: Este 2.6 se obtiene del trabajo de Garenne et al. de 2009, que estima en 7,5 meses la duración media de un episodio de desnutrición aguda severa sin tratar. Por lo tanto 12 meses / 7,5 = 1,6. La carga total de desnutrición aguda severa se calcula como sigue: población de 6-59m x [prevalencia + (prevalencia x incidencia)]; donde la incidencia es de 1,6, el cálculo se convierte en: población 6-59m x [ prevalencia + (prevalencia x 1,6)], que puede simplificarse en población 6-59m x prevalencia x 2,6. Esta es la formula utilizada en esta hoja.)</t>
    </r>
  </si>
  <si>
    <t>Duración del programa, meses</t>
  </si>
  <si>
    <t>El número de casos se calcula generalmente para un año, sin embargo, en algunas ocasiones (emergencia nueva, plan de respuesta más corto, etc.) se puede calcular para una duración diferente</t>
  </si>
  <si>
    <t>Factor de corrección de la incidencia para la desnutrición aguda moderada</t>
  </si>
  <si>
    <t>Para una indiencia de un año, el factor de corrección se calcula generalmente como 2,6 para la desnutrición aguda moderada. Este número debe verificarse con los miembros del clúster, adaptándolo al contexto cuando la evidencia sugiera una cifra diferente</t>
  </si>
  <si>
    <t>Cobertura esperada del programa, en %</t>
  </si>
  <si>
    <t>Se trata de la cobertura media que se espera que alcanze el programa durante el período de tiempo. Para acordar la cobertura esperada, los clústeres por lo general tienen en cuenta la capacidad actual de los miembros y su capacidad de ampliarla. Si se conoce la cobertura media para los años anteriores, se utilizará esta cifra para las estimaciones, teniendo en cuenta la posibilidad de aumento/disminución en las capacidades.</t>
  </si>
  <si>
    <t>Duración del programa, meses</t>
  </si>
  <si>
    <t>El número de casos se calcula generalmente para un año, sin embargo, en algunas ocasiones (emergencia nueva, plan de respuesta más corto, etc.) se puede calcular para una duración diferente</t>
  </si>
  <si>
    <t>Cobertura esperada para los programas de desnutrición aguda severa, en %</t>
  </si>
  <si>
    <t>Se trata de la cobertura media que se espera que alcanze el programa durante el período de tiempo. Para acordar la cobertura esperada, los clústeres por lo general tienen en cuenta la capacidad actual de los miembros y su capacidad de ampliarla. Si se conoce la cobertura media para los años anteriores, se utilizará esta cifra para las estimaciones, teniendo en cuenta la posibilidad de aumento/disminución en las capacidades.</t>
  </si>
  <si>
    <t>Cobertura esperada del programa, en %</t>
  </si>
  <si>
    <t>Se trata de la cobertura media que se espera que alcanze el programa durante el período de tiempo. Para acordar la cobertura esperada, los clústeres por lo general tienen en cuenta la capacidad actual de los miembros y su capacidad de ampliarla. Si se conoce la cobertura media para los años anteriores, se utilizará esta cifra para las estimaciones, teniendo en cuenta la posibilidad de aumento/disminución en las capacidades.</t>
  </si>
  <si>
    <t>Niños de 6-59 meses con necesidad de gestión de la desnutrición aguda severa</t>
  </si>
  <si>
    <t>Niños de 6-59 meses con necesidad de gestión de la desnutrición aguda moderada</t>
  </si>
  <si>
    <t>Desnutrición aguda en mujeres embarazadas y lactantes, en %</t>
  </si>
  <si>
    <t>Mujeres embarazadas y lactantes con necesidad de gestión de la desnutrición aguda</t>
  </si>
  <si>
    <t>Cálculo automático</t>
  </si>
  <si>
    <t>Cálculo automático</t>
  </si>
  <si>
    <t>Cálculo automático</t>
  </si>
  <si>
    <t>Cálculo automático</t>
  </si>
  <si>
    <t>Utilizar datos de las evaluaciones de nutrición.  Es importante que la prevalencia se estime en base a los criterios de administración al programa.</t>
  </si>
  <si>
    <t>Cálculo automático</t>
  </si>
  <si>
    <t>Cálculo automático</t>
  </si>
  <si>
    <t>Programas de distribución general de alimentación suplementaria (BSFP)</t>
  </si>
  <si>
    <t>[Introducir aquí el nombre del grupo de población objetivo (por ejemplo, Niños de 6-23 meses)]</t>
  </si>
  <si>
    <t>Anotar a la derecha la proporción de población objetivo en base a la última encuesta demográfica (%)</t>
  </si>
  <si>
    <t>Duración del programa, meses</t>
  </si>
  <si>
    <t>El número de casos se calcula generalmente para un año, sin embargo, en algunas ocasiones (emergencia nueva, plan de respuesta más corto, etc.) se puede calcular para una duración diferente</t>
  </si>
  <si>
    <t>Cobertura esperada del programa, en %</t>
  </si>
  <si>
    <t>Se trata de la cobertura media que se espera que alcanze el programa durante el período de tiempo. Para acordar la cobertura esperada, los clústeres por lo general tienen en cuenta la capacidad actual de los miembros y su capacidad de ampliarla. Si se conoce la cobertura media para los años anteriores, se utilizará esta cifra para las estimaciones, teniendo en cuenta la posibilidad de aumento/disminución en las capacidades.</t>
  </si>
  <si>
    <t>[Introducir aquí el nombre de la Actividad 2 (por ejemplo, asesoramiento ALNP)]</t>
  </si>
  <si>
    <t>[Introducir aquí el nombre del grupo de población objetivo (por ejemplo, niños de 0-24 meses)]</t>
  </si>
  <si>
    <t>Anotar a la derecha la proporción de población objetivo en base a la última encuesta demográfica (%)</t>
  </si>
  <si>
    <t>Duración del programa, meses</t>
  </si>
  <si>
    <t>El número de casos se calcula generalmente para un año, sin embargo, en algunas ocasiones (emergencia nueva, plan de respuesta más corto, etc.) se puede calcular para una duración diferente</t>
  </si>
  <si>
    <t>Cobertura esperada del programa, en %</t>
  </si>
  <si>
    <t>Se trata de la cobertura media que se espera que alcanze el programa durante el período de tiempo. Para acordar la cobertura esperada, los clústeres por lo general tienen en cuenta la capacidad actual de los miembros y su capacidad de ampliarla. Si se conoce la cobertura media para los años anteriores, se utilizará esta cifra para las estimaciones, teniendo en cuenta la posibilidad de aumento/disminución en las capacidades.</t>
  </si>
  <si>
    <t>[Introducir aquí el nombre de la Actividad 1 (por ejemplo, distribución de micronutrientes múltiples en polvo (MNPs))]</t>
  </si>
  <si>
    <t>[Introducir aquí el nombre del grupo de población objetivo (por ejemplo, Niños 6-35 meses)]</t>
  </si>
  <si>
    <t>Anotar a la derecha la proporción de población objetivo en base a la última encuesta demográfica (%)</t>
  </si>
  <si>
    <t>Duración del programa, meses</t>
  </si>
  <si>
    <t>El número de casos se calcula generalmente para un año, sin embargo, en algunas ocasiones (emergencia nueva, plan de respuesta más corto, etc.) se puede calcular para una duración diferente</t>
  </si>
  <si>
    <t>Cobertura esperada del programa, en %</t>
  </si>
  <si>
    <t>Se trata de la cobertura media que se espera que alcanze el programa durante el período de tiempo. Para acordar la cobertura esperada, los clústeres por lo general tienen en cuenta la capacidad actual de los miembros y su capacidad de ampliarla. Si se conoce la cobertura media para los años anteriores, se utilizará esta cifra para las estimaciones, teniendo en cuenta la posibilidad de aumento/disminución en las capacidades.</t>
  </si>
  <si>
    <t>Cálculo automático</t>
  </si>
  <si>
    <t>Cálculo automático</t>
  </si>
  <si>
    <t>Cálculo automático</t>
  </si>
  <si>
    <t>Cálculo automático</t>
  </si>
  <si>
    <t>Cálculo automático</t>
  </si>
  <si>
    <t>Cálculo automático</t>
  </si>
  <si>
    <t>Previsión de suministros seleccionados</t>
  </si>
  <si>
    <t>Programa</t>
  </si>
  <si>
    <t>Objetivos, beneficiarios</t>
  </si>
  <si>
    <t>Artículo</t>
  </si>
  <si>
    <t>Número de artículos en una caja de cartón</t>
  </si>
  <si>
    <t>Peso neto de 1 caja de cartón, en kg</t>
  </si>
  <si>
    <t>Número total de artículos de alimentación necesarios</t>
  </si>
  <si>
    <t>Número total de cajas necesarias</t>
  </si>
  <si>
    <t>Peso total (neto), toneladas métricas</t>
  </si>
  <si>
    <t>Comentarios y notas</t>
  </si>
  <si>
    <t>Tratamiento de la desnutrición aguda severa (ambulatorio), niños de 6-59 meses</t>
  </si>
  <si>
    <t>Pasta terapéutica, paquete de 92g  / CAR-150</t>
  </si>
  <si>
    <t>Tratamiento hospitalario de la desnutrición aguda severa (fase 1), niños de 0-59 meses</t>
  </si>
  <si>
    <t>F-75 fórmula terapéutica, paquete, 102,5g / CAR-120</t>
  </si>
  <si>
    <t>Tratamiento hospitalario de la desnutrición aguda severa (fase 2), niños de 0-59 meses</t>
  </si>
  <si>
    <t xml:space="preserve">  F-100 fórmula terapéutica, paquete, 114 g / CAR-90</t>
  </si>
  <si>
    <t>Tratamiento de la desnutrición aguda moderada, niños de 6-59 meses</t>
  </si>
  <si>
    <t xml:space="preserve">Pasta complementaria, paquetes de 92g / CAR-150 </t>
  </si>
  <si>
    <t>A pesar de que los complementos nutritivos de lípidos listos para su uso son la norma en situaciones de emergencia, es posible proporcionar / preferir mezcla de maíz y soja (CSB++) / mezcla de trigo y soja (WSB++); la ración estándar sería de 200 g / por día (incluye una cantidad para compartir); debe inclurise como posible opción</t>
  </si>
  <si>
    <t>Tratamiento de la desnutrición aguda, mujeres embarazadas y lactantes</t>
  </si>
  <si>
    <t xml:space="preserve">Supercereal (CSB+) / BAG-25kg </t>
  </si>
  <si>
    <t>La ración estándar prevé 200-250 g  por día de Supercereal , más 20-25 g de aceite, que asciende a unos 15 kg de Supercereal (60% de una bolsa de 25 kg) por una mujer por tratamiento</t>
  </si>
  <si>
    <t>Programas de distribución general de alimentación suplementaria (BSFP), niños</t>
  </si>
  <si>
    <t xml:space="preserve">Supercereal Plus (CSB++) / BAG-1,5kg </t>
  </si>
  <si>
    <t>Introducir aquí el número de artículos por beneficiario (acordado a nivel de país)</t>
  </si>
  <si>
    <r>
      <rPr>
        <b/>
        <sz val="12"/>
        <color theme="1"/>
        <rFont val="Calibri"/>
        <family val="2"/>
        <scheme val="minor"/>
      </rPr>
      <t>O</t>
    </r>
    <r>
      <rPr>
        <sz val="12"/>
        <color theme="1"/>
        <rFont val="Calibri"/>
        <family val="2"/>
        <scheme val="minor"/>
      </rPr>
      <t xml:space="preserve"> Pasta complementaria, bote. 325g / CAR-36</t>
    </r>
  </si>
  <si>
    <t>Las cantidades medianas de complementos nutritivos de lípidos generalmente se dan en paquetes de 46 g (50 g)  / por día, sin embargo, puede variar dependiendo de los recursos disponibles</t>
  </si>
  <si>
    <t>ALNP-E (alimentación artificial), niños de 0-5 meses</t>
  </si>
  <si>
    <t>Introducir aquí el número de beneficiarios</t>
  </si>
  <si>
    <t>Fórmula lista para su uso, biberón de 200g / paquete de 6</t>
  </si>
  <si>
    <t>A efectos de cálculo, se sugiere un promedio de 750 ml por día de fórmula líquida (un total de 135 litros en 6 meses)</t>
  </si>
  <si>
    <r>
      <rPr>
        <b/>
        <sz val="12"/>
        <color theme="1"/>
        <rFont val="Calibri"/>
        <family val="2"/>
        <scheme val="minor"/>
      </rPr>
      <t xml:space="preserve">O </t>
    </r>
    <r>
      <rPr>
        <sz val="12"/>
        <color theme="1"/>
        <rFont val="Calibri"/>
        <family val="2"/>
        <scheme val="minor"/>
      </rPr>
      <t>Fórmula en polvo para lactantes / CAN 400g</t>
    </r>
  </si>
  <si>
    <t>A efectos de cálculo, se sugiere un promedio de 50 latas con 400 g de leche en polvo (total de 20kg para 6 meses).</t>
  </si>
  <si>
    <t>Etiquetado</t>
  </si>
  <si>
    <t>Suma de niños de 6-59 meses que necesitan de la gestión de la desnutrición aguda severa</t>
  </si>
  <si>
    <t>Carga de trabajo para la gestión de la desnutrición aguda severa prevista por el clúster</t>
  </si>
  <si>
    <t>Niños de 6-59 meses con necesidad de gestión de la desnutrición aguda moderada</t>
  </si>
  <si>
    <t>Carga de trabajo para la gestión de la desnutrición aguda moderada prevista por el clúster</t>
  </si>
  <si>
    <t>Suma de mujeres embarazadoas o lactantes que necesitan de la gestión de la desnutrición aguda</t>
  </si>
  <si>
    <t>Carga de trabajo para la desnutrición aguda en mujeres embarazada y lactantes prevista por el clúster</t>
  </si>
  <si>
    <t>(en blanco)</t>
  </si>
  <si>
    <t>(en blanco)</t>
  </si>
  <si>
    <t>Total</t>
  </si>
  <si>
    <t>Etiquetado</t>
  </si>
  <si>
    <t>Suma de [Introducir aquí el nombre del grupo de población objetivo (por ejemplo, niños 6-23 meses)] que necesitan [Introducir aquí el nombre de la actividad 1 (por ejemplo, Programas de distribución general de alimentación suplementaria (BSFP))]</t>
  </si>
  <si>
    <t>Suma de casos previstos por el clúster para [Introducir aquí el nombre de la actividad 1 (por ejemplo, Programas de distribución general de alimentación suplementaria (BSFP))]</t>
  </si>
  <si>
    <t>Suma de [Introducir aquí el nombre del grupo de población objetivo (por ejemplo, niños de 0-24 meses)] que necesitan [Introducir aquí el nombre de la actividad 2 (por ejemplo, asesoramiento ALNP)]</t>
  </si>
  <si>
    <t>Suma de casos previstos por el clúster para [Introducir aquí el nombre de la actividad 2 (por ejemplo, asesoramiento ALNP)]</t>
  </si>
  <si>
    <t>Suma de [Introducir aquí el nombre del grupo de población objetivo (por ejemplo, niños 6-23 meses)] que necesitan [Introducir aquí el nombre de la actividad 1 (por ejemplo, distribución de micronutrientes múltiples en polvo (MNPs))]</t>
  </si>
  <si>
    <t>Suma de casos previstos por el clúster para [Introducir aquí el nombre de la actividad 1 (por ejemplo, distribución de micronutrientes múltiples en polvo (MNPs))]</t>
  </si>
  <si>
    <t>(en blanco)</t>
  </si>
  <si>
    <t>(en blanco)</t>
  </si>
  <si>
    <t>Total</t>
  </si>
  <si>
    <t>Población</t>
  </si>
  <si>
    <t>Desnutrición aguda global</t>
  </si>
  <si>
    <t>Desnutrición aguda severa</t>
  </si>
  <si>
    <t>Niños con desnutrición aguda severa que necesitan asistencia</t>
  </si>
  <si>
    <t>Niños con desnutrición aguda severa objetivo</t>
  </si>
  <si>
    <t>Niños con desnutrición aguda moderada que necesitan asistencia</t>
  </si>
  <si>
    <t>Niños con desnutrición aguda moderada objetivo</t>
  </si>
  <si>
    <t>Tasa de mujeres embarazdas o lactantes con desnutrición aguda</t>
  </si>
  <si>
    <t>Mujeres embarazadas o lactantes con desnutrición aguda que necesitan asistencia</t>
  </si>
  <si>
    <t>Mujeres con desnutrición aguda objetivo</t>
  </si>
  <si>
    <t>Población</t>
  </si>
  <si>
    <t>Ojectivo de los programas de distribución general de alimentación suplementaria (BSFP)</t>
  </si>
  <si>
    <t>Necesidad de la Intervención 1</t>
  </si>
  <si>
    <t>Objetivo de la Intervención 1</t>
  </si>
  <si>
    <t>Necesidad de la Intervención 2</t>
  </si>
  <si>
    <t>Objetivo de la Intervención 2</t>
  </si>
  <si>
    <t>Cálculo de la carga de casos para la gestión comunitaria de la desnutrición aguda (desnutrición aguda severa y moderada)</t>
  </si>
  <si>
    <t>Tasa de desnutrición aguda global, % (peso para la talla o MUAC, según sus criterios de admisión)</t>
  </si>
  <si>
    <t>Tasa de desnutrición aguda servera, % (peso para la talla o MUAC, según sus criterios de admisión)</t>
  </si>
  <si>
    <t>Carga de casos para la gestión de la desnutrición aguda severa prevista por el clúster</t>
  </si>
  <si>
    <t>Carga de casos para la gestión de la desnutrición aguda moderada prevista por el clúster</t>
  </si>
  <si>
    <t>Carga de casos para la desnutrición aguda en mujeres embarazada y lactantes prevista por el clúster</t>
  </si>
  <si>
    <t>Utilizar los datos de la última encuesta demográfica, multiplicados por la tasa de crecimiento de la población calculada para cada año desde ese punto y tenido en cuenta el desplazamiento y la migración de la población objetivo. Es aconsejable asegurar que todos los grupos utilizan las mismas cifras de población total para estimar el número de casos</t>
  </si>
  <si>
    <t>Utilizar los datos de la última encuesta sobre nutrición, teniendo en cuenta la estacionalidad. Generalmente se calcula utilizando una encuesta nutricional antropométrica (por ejemplo, una encuesta SMART). Es importante que la prevalencia se estime en base a los criterios de administración al programa.</t>
  </si>
  <si>
    <t>Utilizar los datos de la última encuesta sobre nutrición, teniendo en cuenta la estacionalidad. Generalmente se calcula utilizando una encuesta nutricional antropométrica (por ejemplo, una encuesta SMART). Es importante que la prevalencia se estime en base a los criterios de administración al programa. Si solo hay disponibles datos de desnutrición aguda global, estimar la desnutrición aguda severa como el 20% de la desnutrición aguda global</t>
  </si>
  <si>
    <t>Cálculo de la carga de casos para intervenciones preventivas</t>
  </si>
  <si>
    <t>Nivel Administrativo 1</t>
  </si>
  <si>
    <t>Nivel Administrativo 2</t>
  </si>
  <si>
    <t>Población para el nivel administrativo 2 para el año para el que se hacen los cálculos</t>
  </si>
  <si>
    <t>Utilizar los nombres para el nivel administrativo 1 en los CODs</t>
  </si>
  <si>
    <t>Utilizar los nombres para el nivel administrativo 2 en los CODs</t>
  </si>
  <si>
    <t>Nivel administrativo 1</t>
  </si>
  <si>
    <t>Nivel administrativo 2</t>
  </si>
  <si>
    <t>Población a nivel administrativo 2 para el año para el que se hacen los cálculos</t>
  </si>
  <si>
    <t>Para el nivel administrativo 1 utilizar los nombres en los CODs</t>
  </si>
  <si>
    <t>Para el nivel administrativo 2 utilizar los nombres en los CODs</t>
  </si>
  <si>
    <t>Utilizar los datos de la última encuesta demográfica, multiplicados por la tasa de crecimiento de la población calculada para cada año subsecuente y tenido en cuenta el desplazamiento y la migración de la población objetivo. Es aconsejable asegurar que todos los grupos utilizan las mismas cifras de población total para estimar el número de casos</t>
  </si>
  <si>
    <r>
      <rPr>
        <b/>
        <sz val="12"/>
        <color theme="5" tint="-0.249977111117893"/>
        <rFont val="Calibri"/>
        <family val="2"/>
        <scheme val="minor"/>
      </rPr>
      <t>Nota importante:</t>
    </r>
    <r>
      <rPr>
        <b/>
        <sz val="12"/>
        <color theme="1"/>
        <rFont val="Calibri"/>
        <family val="2"/>
        <scheme val="minor"/>
      </rPr>
      <t xml:space="preserve"> los suministros se calculan para que los coordinadores nacionales del clúster puedan supervisar las cantidades que se necesitan de los principales productos para cubrir los objetivos del clúster. La información debe adaptarse si se va a utilizar para la planificación de programas.</t>
    </r>
  </si>
  <si>
    <t xml:space="preserve">UNICEF recomienda consultar "las previsiones de suministros de nutrición de 2012" de UNICEF para la previsión de suministros para el tratamiento de la desnutrición aguda severa </t>
  </si>
  <si>
    <t>Número de artículos por beneficiario</t>
  </si>
  <si>
    <t>El suministro recomendado por UNICEF para el tratamiento de un niño, es de 136 paquetes + 10% de pérdidas, que da un total de 150 paquetes (una caja) por un niño. De cada 100 casos de desnutrición aguda severa, se espera que el 80% de los casos se referirán a tratamiento ambulatorio y el 20% a atención hospitalaria, que posteriormente pasarán a atención ambulatoria, por lo tanto, los suministros de calculan para el 100% de los objetivos marcados</t>
  </si>
  <si>
    <t xml:space="preserve">El suministro recomendado por UNICEF para el tratamiento de un niño, es de 12 paquetes + 10% de pérdidas, que da un total de 13 paquetes (una caja) por un niño. De cada 100% casos de desnutrición aguda severa, se espera que el 80% de los casos se referirán a tratamiento ambulatorio y el 20% a atención hospitalaria, </t>
  </si>
  <si>
    <t>El cálculo proporcionado es para los casos en que el tratamiento hospitalario continúa con atención ambulatoria con alimentos terapéuticos (RUTF). Estima la cantidad necesaria para cubrir la transición y excepciones (niños que no pueden utilizar alimentos terapéuticos (RUTF) en la fase 2). Los suministros recomedados por UNICEF para la transición a la fase 2 es de 4 paquetes +  10% de pérdidas, que da un total de 4,5 paquetes para un niño. De cada 100% casos de desnutrición aguda severa, se espera que el 80% de los casos se referiran a tratamiento ambulatorio y el 20% a atención hospitalaria</t>
  </si>
  <si>
    <t>Programas de distribución general de alimentación suplementaria (BSFP) necesarios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</si>
</sst>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7" x14ac:knownFonts="1">
    <font>
      <sz val="12"/>
      <color theme="1"/>
      <name val="Times New Roman"/>
      <family val="2"/>
    </font>
    <font>
      <sz val="10"/>
      <color theme="1"/>
      <name val="Tahoma"/>
      <family val="2"/>
    </font>
    <font>
      <i/>
      <sz val="10"/>
      <color theme="1"/>
      <name val="Tahoma"/>
      <family val="2"/>
    </font>
    <font>
      <sz val="10"/>
      <name val="Tahoma"/>
      <family val="2"/>
    </font>
    <font>
      <i/>
      <sz val="10"/>
      <name val="Tahoma"/>
      <family val="2"/>
    </font>
    <font>
      <i/>
      <sz val="9"/>
      <name val="Tahoma"/>
      <family val="2"/>
    </font>
    <font>
      <sz val="9"/>
      <name val="Tahoma"/>
      <family val="2"/>
    </font>
    <font>
      <sz val="10"/>
      <color rgb="FFFF0000"/>
      <name val="Tahoma"/>
      <family val="2"/>
    </font>
    <font>
      <i/>
      <sz val="10"/>
      <color theme="0"/>
      <name val="Tahoma"/>
      <family val="2"/>
    </font>
    <font>
      <sz val="10"/>
      <color theme="1"/>
      <name val="Calibri"/>
      <family val="2"/>
      <scheme val="minor"/>
    </font>
    <font>
      <i/>
      <sz val="10"/>
      <name val="Calibri"/>
      <family val="2"/>
      <scheme val="minor"/>
    </font>
    <font>
      <sz val="10"/>
      <name val="Calibri"/>
      <family val="2"/>
      <scheme val="minor"/>
    </font>
    <font>
      <i/>
      <sz val="10"/>
      <color theme="1"/>
      <name val="Calibri"/>
      <family val="2"/>
      <scheme val="minor"/>
    </font>
    <font>
      <i/>
      <sz val="9"/>
      <name val="Calibri"/>
      <family val="2"/>
      <scheme val="minor"/>
    </font>
    <font>
      <sz val="9"/>
      <name val="Calibri"/>
      <family val="2"/>
      <scheme val="minor"/>
    </font>
    <font>
      <b/>
      <sz val="16"/>
      <color rgb="FF0070C0"/>
      <name val="Calibri"/>
      <family val="2"/>
      <scheme val="minor"/>
    </font>
    <font>
      <sz val="8"/>
      <name val="Calibri"/>
      <family val="2"/>
      <scheme val="minor"/>
    </font>
    <font>
      <sz val="12"/>
      <name val="Calibri"/>
      <family val="2"/>
      <scheme val="minor"/>
    </font>
    <font>
      <b/>
      <i/>
      <sz val="10"/>
      <color theme="0"/>
      <name val="Tahoma"/>
      <family val="2"/>
    </font>
    <font>
      <sz val="12"/>
      <color theme="1"/>
      <name val="Calibri"/>
      <family val="2"/>
      <scheme val="minor"/>
    </font>
    <font>
      <b/>
      <sz val="12"/>
      <color theme="1"/>
      <name val="Calibri"/>
      <family val="2"/>
      <scheme val="minor"/>
    </font>
    <font>
      <b/>
      <sz val="12"/>
      <color theme="5" tint="-0.249977111117893"/>
      <name val="Calibri"/>
      <family val="2"/>
      <scheme val="minor"/>
    </font>
    <font>
      <sz val="12"/>
      <color theme="0"/>
      <name val="Calibri"/>
      <family val="2"/>
      <scheme val="minor"/>
    </font>
    <font>
      <sz val="12"/>
      <color rgb="FFFF0000"/>
      <name val="Calibri"/>
      <family val="2"/>
      <scheme val="minor"/>
    </font>
    <font>
      <b/>
      <sz val="12"/>
      <color theme="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4"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top style="thin">
        <color indexed="64"/>
      </top>
      <bottom style="thin">
        <color indexed="64"/>
      </bottom>
      <diagonal/>
    </border>
    <border>
      <left style="thin">
        <color rgb="FFFF0000"/>
      </left>
      <right style="thin">
        <color rgb="FFFF0000"/>
      </right>
      <top/>
      <bottom style="thin">
        <color rgb="FFFF0000"/>
      </bottom>
      <diagonal/>
    </border>
    <border>
      <left style="thin">
        <color rgb="FFFF0000"/>
      </left>
      <right/>
      <top/>
      <bottom style="thin">
        <color rgb="FFFF0000"/>
      </bottom>
      <diagonal/>
    </border>
    <border>
      <left/>
      <right style="thin">
        <color rgb="FFFF0000"/>
      </right>
      <top style="thin">
        <color indexed="64"/>
      </top>
      <bottom style="thin">
        <color indexed="64"/>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23">
    <xf numFmtId="0" fontId="0" fillId="0" borderId="0" xfId="0"/>
    <xf numFmtId="0" fontId="1" fillId="0" borderId="0" xfId="0" applyFont="1"/>
    <xf numFmtId="3" fontId="1" fillId="0" borderId="0" xfId="0" applyNumberFormat="1" applyFont="1"/>
    <xf numFmtId="0" fontId="2" fillId="0" borderId="0" xfId="0" applyFont="1" applyAlignment="1">
      <alignment horizontal="center" vertical="center" wrapText="1"/>
    </xf>
    <xf numFmtId="3" fontId="3" fillId="2" borderId="2" xfId="0" applyNumberFormat="1" applyFont="1" applyFill="1" applyBorder="1"/>
    <xf numFmtId="3" fontId="3" fillId="2" borderId="1" xfId="0" applyNumberFormat="1" applyFont="1" applyFill="1" applyBorder="1"/>
    <xf numFmtId="0" fontId="4" fillId="0" borderId="0" xfId="0" applyFont="1" applyFill="1" applyAlignment="1">
      <alignment horizontal="center" vertical="center"/>
    </xf>
    <xf numFmtId="0" fontId="3" fillId="0" borderId="0" xfId="0" applyFont="1"/>
    <xf numFmtId="3" fontId="3" fillId="0" borderId="4" xfId="0" applyNumberFormat="1" applyFont="1" applyBorder="1"/>
    <xf numFmtId="0" fontId="5" fillId="0" borderId="0" xfId="0" applyFont="1" applyFill="1" applyAlignment="1">
      <alignment horizontal="center" vertical="center" wrapText="1"/>
    </xf>
    <xf numFmtId="3" fontId="6" fillId="3"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3" fontId="3" fillId="0" borderId="6" xfId="0" applyNumberFormat="1" applyFont="1" applyBorder="1"/>
    <xf numFmtId="0" fontId="2" fillId="4" borderId="1" xfId="0"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0" borderId="0" xfId="0" applyFont="1" applyFill="1"/>
    <xf numFmtId="0" fontId="2" fillId="0" borderId="0" xfId="0" applyFont="1" applyFill="1" applyAlignment="1">
      <alignment horizontal="center" vertical="center" wrapText="1"/>
    </xf>
    <xf numFmtId="0" fontId="3" fillId="0" borderId="0" xfId="0" applyFont="1" applyFill="1"/>
    <xf numFmtId="164" fontId="1" fillId="0" borderId="0" xfId="0" applyNumberFormat="1" applyFont="1" applyFill="1" applyBorder="1"/>
    <xf numFmtId="3" fontId="7" fillId="0" borderId="0" xfId="0" applyNumberFormat="1" applyFont="1" applyFill="1" applyBorder="1" applyAlignment="1">
      <alignment vertical="center" wrapText="1"/>
    </xf>
    <xf numFmtId="3" fontId="3" fillId="0" borderId="0" xfId="0" applyNumberFormat="1" applyFont="1" applyFill="1" applyBorder="1" applyAlignment="1">
      <alignment vertical="center" wrapText="1"/>
    </xf>
    <xf numFmtId="0" fontId="8" fillId="4" borderId="1" xfId="0" applyFont="1" applyFill="1" applyBorder="1" applyAlignment="1">
      <alignment horizontal="center" vertical="center" wrapText="1"/>
    </xf>
    <xf numFmtId="164" fontId="1" fillId="0" borderId="9" xfId="0" applyNumberFormat="1" applyFont="1" applyBorder="1"/>
    <xf numFmtId="3" fontId="1" fillId="0" borderId="9" xfId="0" applyNumberFormat="1" applyFont="1" applyBorder="1"/>
    <xf numFmtId="0" fontId="3" fillId="0" borderId="6" xfId="0" applyFont="1" applyFill="1" applyBorder="1" applyAlignment="1">
      <alignment horizontal="left" vertical="center"/>
    </xf>
    <xf numFmtId="0" fontId="3" fillId="0" borderId="4" xfId="0" applyFont="1" applyBorder="1" applyAlignment="1">
      <alignment horizontal="left"/>
    </xf>
    <xf numFmtId="9" fontId="1" fillId="0" borderId="9" xfId="0" applyNumberFormat="1" applyFont="1" applyBorder="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0" pivotButton="1" applyAlignment="1">
      <alignment wrapText="1"/>
    </xf>
    <xf numFmtId="0" fontId="0" fillId="0" borderId="0" xfId="0" applyAlignment="1">
      <alignment wrapText="1"/>
    </xf>
    <xf numFmtId="0" fontId="0" fillId="0" borderId="0" xfId="0" applyAlignment="1">
      <alignment horizontal="center" wrapText="1"/>
    </xf>
    <xf numFmtId="0" fontId="0" fillId="0" borderId="0" xfId="0" applyNumberFormat="1" applyAlignment="1">
      <alignment horizontal="center"/>
    </xf>
    <xf numFmtId="0" fontId="0" fillId="0" borderId="0" xfId="0" applyAlignment="1">
      <alignment horizontal="center"/>
    </xf>
    <xf numFmtId="0" fontId="9" fillId="0" borderId="0" xfId="0" applyFont="1"/>
    <xf numFmtId="3" fontId="9" fillId="0" borderId="0" xfId="0" applyNumberFormat="1" applyFont="1"/>
    <xf numFmtId="0" fontId="9" fillId="0" borderId="0" xfId="0" applyFont="1" applyFill="1"/>
    <xf numFmtId="0" fontId="10" fillId="4" borderId="1" xfId="0" applyFont="1" applyFill="1" applyBorder="1" applyAlignment="1">
      <alignment horizontal="center" vertical="center" wrapText="1"/>
    </xf>
    <xf numFmtId="164" fontId="9" fillId="0" borderId="4" xfId="0" applyNumberFormat="1" applyFont="1" applyBorder="1"/>
    <xf numFmtId="165" fontId="9" fillId="0" borderId="4" xfId="0" applyNumberFormat="1" applyFont="1" applyBorder="1"/>
    <xf numFmtId="3" fontId="9" fillId="0" borderId="4" xfId="0" applyNumberFormat="1" applyFont="1" applyBorder="1"/>
    <xf numFmtId="9" fontId="9" fillId="0" borderId="4" xfId="0" applyNumberFormat="1" applyFont="1" applyBorder="1"/>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3" fontId="12" fillId="6" borderId="1"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0" xfId="0" applyFont="1" applyAlignment="1">
      <alignment horizontal="center" vertical="center" wrapText="1"/>
    </xf>
    <xf numFmtId="0" fontId="13" fillId="3" borderId="1" xfId="0" applyFont="1" applyFill="1" applyBorder="1" applyAlignment="1">
      <alignment horizontal="center" vertical="center" wrapText="1"/>
    </xf>
    <xf numFmtId="3" fontId="14" fillId="3" borderId="1"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13" fillId="3" borderId="0" xfId="0" applyFont="1" applyFill="1" applyBorder="1" applyAlignment="1">
      <alignment horizontal="center" vertical="center" wrapText="1"/>
    </xf>
    <xf numFmtId="0" fontId="11" fillId="0" borderId="6" xfId="0" applyFont="1" applyFill="1" applyBorder="1" applyAlignment="1">
      <alignment horizontal="left" vertical="center"/>
    </xf>
    <xf numFmtId="3" fontId="11" fillId="0" borderId="6" xfId="0" applyNumberFormat="1" applyFont="1" applyBorder="1"/>
    <xf numFmtId="164" fontId="9" fillId="0" borderId="6" xfId="0" applyNumberFormat="1" applyFont="1" applyBorder="1"/>
    <xf numFmtId="164" fontId="9" fillId="0" borderId="7" xfId="0" applyNumberFormat="1" applyFont="1" applyBorder="1"/>
    <xf numFmtId="3" fontId="11" fillId="2" borderId="1" xfId="0" applyNumberFormat="1" applyFont="1" applyFill="1" applyBorder="1"/>
    <xf numFmtId="0" fontId="10" fillId="0" borderId="0" xfId="0" applyFont="1" applyFill="1" applyAlignment="1">
      <alignment horizontal="center" vertical="center"/>
    </xf>
    <xf numFmtId="0" fontId="11" fillId="0" borderId="4" xfId="0" applyFont="1" applyBorder="1" applyAlignment="1">
      <alignment horizontal="left"/>
    </xf>
    <xf numFmtId="3" fontId="11" fillId="0" borderId="4" xfId="0" applyNumberFormat="1" applyFont="1" applyBorder="1"/>
    <xf numFmtId="0" fontId="11" fillId="0" borderId="0" xfId="0" applyFont="1" applyFill="1"/>
    <xf numFmtId="0" fontId="11" fillId="0" borderId="0" xfId="0" applyFont="1"/>
    <xf numFmtId="0" fontId="15" fillId="0" borderId="0" xfId="0" applyFont="1"/>
    <xf numFmtId="0" fontId="0" fillId="2" borderId="0" xfId="0" applyFill="1"/>
    <xf numFmtId="0" fontId="19" fillId="0" borderId="0" xfId="0" applyFont="1"/>
    <xf numFmtId="0" fontId="20" fillId="0" borderId="0" xfId="0" applyFont="1"/>
    <xf numFmtId="0" fontId="19" fillId="0" borderId="0" xfId="0" applyFont="1" applyAlignment="1">
      <alignment wrapText="1"/>
    </xf>
    <xf numFmtId="0" fontId="19" fillId="3" borderId="1" xfId="0" applyFont="1" applyFill="1" applyBorder="1"/>
    <xf numFmtId="3" fontId="19" fillId="3" borderId="1" xfId="0" applyNumberFormat="1" applyFont="1" applyFill="1" applyBorder="1"/>
    <xf numFmtId="0" fontId="19" fillId="3" borderId="10" xfId="0" applyFont="1" applyFill="1" applyBorder="1"/>
    <xf numFmtId="3" fontId="19" fillId="3" borderId="10" xfId="0" applyNumberFormat="1" applyFont="1" applyFill="1" applyBorder="1"/>
    <xf numFmtId="0" fontId="19" fillId="3" borderId="3" xfId="0" applyFont="1" applyFill="1" applyBorder="1"/>
    <xf numFmtId="0" fontId="23" fillId="0" borderId="4" xfId="0" applyFont="1" applyBorder="1" applyAlignment="1">
      <alignment wrapText="1"/>
    </xf>
    <xf numFmtId="0" fontId="19" fillId="3" borderId="12" xfId="0" applyFont="1" applyFill="1" applyBorder="1"/>
    <xf numFmtId="0" fontId="19" fillId="3" borderId="14" xfId="0" applyFont="1" applyFill="1" applyBorder="1"/>
    <xf numFmtId="0" fontId="19" fillId="3" borderId="11" xfId="0" applyFont="1" applyFill="1" applyBorder="1"/>
    <xf numFmtId="0" fontId="23" fillId="0" borderId="6" xfId="0" applyFont="1" applyBorder="1" applyAlignment="1">
      <alignment wrapText="1"/>
    </xf>
    <xf numFmtId="0" fontId="19" fillId="3" borderId="15" xfId="0" applyFont="1" applyFill="1" applyBorder="1"/>
    <xf numFmtId="3" fontId="19" fillId="3" borderId="13" xfId="0" applyNumberFormat="1" applyFont="1" applyFill="1" applyBorder="1"/>
    <xf numFmtId="0" fontId="19" fillId="3" borderId="2" xfId="0" applyFont="1" applyFill="1" applyBorder="1"/>
    <xf numFmtId="0" fontId="20" fillId="3" borderId="13" xfId="0" applyFont="1" applyFill="1" applyBorder="1"/>
    <xf numFmtId="3" fontId="19" fillId="3" borderId="2" xfId="0" applyNumberFormat="1" applyFont="1" applyFill="1" applyBorder="1"/>
    <xf numFmtId="0" fontId="22" fillId="7" borderId="20" xfId="0" applyFont="1" applyFill="1" applyBorder="1" applyAlignment="1">
      <alignment horizontal="center" wrapText="1"/>
    </xf>
    <xf numFmtId="0" fontId="22" fillId="7" borderId="21" xfId="0" applyFont="1" applyFill="1" applyBorder="1" applyAlignment="1">
      <alignment horizontal="center" wrapText="1"/>
    </xf>
    <xf numFmtId="0" fontId="22" fillId="7" borderId="22" xfId="0" applyFont="1" applyFill="1" applyBorder="1" applyAlignment="1">
      <alignment horizontal="center" wrapText="1"/>
    </xf>
    <xf numFmtId="0" fontId="24" fillId="7" borderId="20" xfId="0" applyFont="1" applyFill="1" applyBorder="1" applyAlignment="1">
      <alignment horizontal="center" wrapText="1"/>
    </xf>
    <xf numFmtId="0" fontId="24" fillId="7" borderId="21" xfId="0" applyFont="1" applyFill="1" applyBorder="1" applyAlignment="1">
      <alignment horizontal="center" wrapText="1"/>
    </xf>
    <xf numFmtId="3" fontId="20" fillId="3" borderId="19" xfId="0" applyNumberFormat="1" applyFont="1" applyFill="1" applyBorder="1"/>
    <xf numFmtId="3" fontId="20" fillId="3" borderId="2" xfId="0" applyNumberFormat="1" applyFont="1" applyFill="1" applyBorder="1"/>
    <xf numFmtId="3" fontId="20" fillId="3" borderId="16" xfId="0" applyNumberFormat="1" applyFont="1" applyFill="1" applyBorder="1"/>
    <xf numFmtId="3" fontId="20" fillId="3" borderId="1" xfId="0" applyNumberFormat="1" applyFont="1" applyFill="1" applyBorder="1"/>
    <xf numFmtId="3" fontId="20" fillId="3" borderId="17" xfId="0" applyNumberFormat="1" applyFont="1" applyFill="1" applyBorder="1"/>
    <xf numFmtId="3" fontId="20" fillId="3" borderId="18" xfId="0" applyNumberFormat="1" applyFont="1" applyFill="1" applyBorder="1"/>
    <xf numFmtId="166" fontId="19" fillId="3" borderId="12" xfId="0" applyNumberFormat="1" applyFont="1" applyFill="1" applyBorder="1"/>
    <xf numFmtId="3" fontId="20" fillId="3" borderId="12" xfId="0" applyNumberFormat="1" applyFont="1" applyFill="1" applyBorder="1"/>
    <xf numFmtId="3" fontId="20" fillId="3" borderId="3" xfId="0" applyNumberFormat="1" applyFont="1" applyFill="1" applyBorder="1"/>
    <xf numFmtId="0" fontId="19" fillId="3" borderId="1" xfId="0" applyFont="1" applyFill="1" applyBorder="1" applyAlignment="1">
      <alignment wrapText="1"/>
    </xf>
    <xf numFmtId="0" fontId="24" fillId="7" borderId="22" xfId="0" applyFont="1" applyFill="1" applyBorder="1" applyAlignment="1">
      <alignment horizontal="center" wrapText="1"/>
    </xf>
    <xf numFmtId="3" fontId="20" fillId="3" borderId="23" xfId="0" applyNumberFormat="1" applyFont="1" applyFill="1" applyBorder="1"/>
    <xf numFmtId="0" fontId="22" fillId="7" borderId="1" xfId="0" applyFont="1" applyFill="1" applyBorder="1" applyAlignment="1">
      <alignment horizontal="center" wrapText="1"/>
    </xf>
    <xf numFmtId="0" fontId="17" fillId="3" borderId="2" xfId="0" applyFont="1" applyFill="1" applyBorder="1"/>
    <xf numFmtId="3" fontId="11" fillId="3" borderId="3" xfId="0" applyNumberFormat="1" applyFont="1" applyFill="1" applyBorder="1" applyAlignment="1">
      <alignment horizontal="left" vertical="center" wrapText="1"/>
    </xf>
    <xf numFmtId="3" fontId="11" fillId="3" borderId="5" xfId="0" applyNumberFormat="1" applyFont="1" applyFill="1" applyBorder="1" applyAlignment="1">
      <alignment horizontal="left" vertical="center" wrapText="1"/>
    </xf>
    <xf numFmtId="3" fontId="11" fillId="3" borderId="8" xfId="0" applyNumberFormat="1" applyFont="1" applyFill="1" applyBorder="1" applyAlignment="1">
      <alignment horizontal="left" vertical="center" wrapText="1"/>
    </xf>
    <xf numFmtId="164" fontId="9" fillId="0" borderId="4" xfId="0" applyNumberFormat="1" applyFont="1" applyFill="1" applyBorder="1"/>
    <xf numFmtId="0" fontId="10" fillId="0" borderId="0" xfId="0" applyFont="1" applyFill="1" applyBorder="1" applyAlignment="1">
      <alignment horizontal="center" vertical="center" wrapText="1"/>
    </xf>
    <xf numFmtId="9" fontId="9" fillId="0" borderId="0" xfId="0" applyNumberFormat="1" applyFont="1" applyFill="1" applyBorder="1"/>
    <xf numFmtId="0" fontId="23" fillId="3" borderId="1" xfId="0" applyFont="1" applyFill="1" applyBorder="1" applyAlignment="1">
      <alignment wrapText="1"/>
    </xf>
    <xf numFmtId="0" fontId="17" fillId="3" borderId="1" xfId="0" applyFont="1" applyFill="1" applyBorder="1" applyAlignment="1">
      <alignment wrapText="1"/>
    </xf>
    <xf numFmtId="3" fontId="19" fillId="0" borderId="0" xfId="0" applyNumberFormat="1" applyFont="1"/>
    <xf numFmtId="0" fontId="11" fillId="0" borderId="0" xfId="0" applyFont="1" applyAlignment="1">
      <alignment wrapText="1"/>
    </xf>
    <xf numFmtId="0" fontId="17" fillId="0" borderId="0" xfId="0" applyFont="1" applyAlignment="1"/>
    <xf numFmtId="3" fontId="11" fillId="3" borderId="1" xfId="0" applyNumberFormat="1" applyFont="1" applyFill="1" applyBorder="1" applyAlignment="1">
      <alignment horizontal="left" vertical="center" wrapText="1"/>
    </xf>
    <xf numFmtId="3" fontId="11" fillId="3" borderId="3" xfId="0" applyNumberFormat="1" applyFont="1" applyFill="1" applyBorder="1" applyAlignment="1">
      <alignment horizontal="left" vertical="center" wrapText="1"/>
    </xf>
    <xf numFmtId="3" fontId="11" fillId="3" borderId="5" xfId="0" applyNumberFormat="1" applyFont="1" applyFill="1" applyBorder="1" applyAlignment="1">
      <alignment horizontal="left" vertical="center" wrapText="1"/>
    </xf>
    <xf numFmtId="3" fontId="11" fillId="3" borderId="8" xfId="0" applyNumberFormat="1" applyFont="1" applyFill="1" applyBorder="1" applyAlignment="1">
      <alignment horizontal="left" vertical="center" wrapText="1"/>
    </xf>
    <xf numFmtId="3" fontId="11" fillId="0" borderId="0" xfId="0" applyNumberFormat="1" applyFont="1" applyFill="1" applyBorder="1" applyAlignment="1">
      <alignment horizontal="left" vertical="center" wrapText="1"/>
    </xf>
    <xf numFmtId="3" fontId="3" fillId="3" borderId="1" xfId="0" applyNumberFormat="1" applyFont="1" applyFill="1" applyBorder="1" applyAlignment="1">
      <alignment horizontal="left" vertical="center" wrapText="1"/>
    </xf>
    <xf numFmtId="0" fontId="18" fillId="5" borderId="1" xfId="0" applyFont="1" applyFill="1" applyBorder="1" applyAlignment="1">
      <alignment horizontal="center" vertical="center" wrapText="1"/>
    </xf>
  </cellXfs>
  <cellStyles count="1">
    <cellStyle name="Normal" xfId="0" builtinId="0"/>
  </cellStyles>
  <dxfs count="6">
    <dxf>
      <alignment wrapText="1"/>
    </dxf>
    <dxf>
      <alignment wrapText="1"/>
    </dxf>
    <dxf>
      <alignment horizontal="center"/>
    </dxf>
    <dxf>
      <alignment horizontal="center"/>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xdr:row>
      <xdr:rowOff>95251</xdr:rowOff>
    </xdr:from>
    <xdr:to>
      <xdr:col>12</xdr:col>
      <xdr:colOff>428625</xdr:colOff>
      <xdr:row>25</xdr:row>
      <xdr:rowOff>161926</xdr:rowOff>
    </xdr:to>
    <xdr:sp macro="" textlink="">
      <xdr:nvSpPr>
        <xdr:cNvPr id="2" name="TextBox 1"/>
        <xdr:cNvSpPr txBox="1"/>
      </xdr:nvSpPr>
      <xdr:spPr>
        <a:xfrm>
          <a:off x="247650" y="495301"/>
          <a:ext cx="8410575" cy="46672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2400" b="1">
            <a:solidFill>
              <a:srgbClr val="0070C0"/>
            </a:solidFill>
            <a:effectLst/>
            <a:latin typeface="+mn-lt"/>
            <a:ea typeface="+mn-ea"/>
            <a:cs typeface="+mn-cs"/>
          </a:endParaRPr>
        </a:p>
        <a:p>
          <a:pPr algn="ctr"/>
          <a:endParaRPr lang="en-GB" sz="2400" b="1">
            <a:solidFill>
              <a:srgbClr val="0070C0"/>
            </a:solidFill>
            <a:effectLst/>
            <a:latin typeface="+mn-lt"/>
            <a:ea typeface="+mn-ea"/>
            <a:cs typeface="+mn-cs"/>
          </a:endParaRPr>
        </a:p>
        <a:p>
          <a:pPr algn="ctr"/>
          <a:endParaRPr lang="en-GB" sz="2400" b="1">
            <a:solidFill>
              <a:srgbClr val="0070C0"/>
            </a:solidFill>
            <a:effectLst/>
            <a:latin typeface="+mn-lt"/>
            <a:ea typeface="+mn-ea"/>
            <a:cs typeface="+mn-cs"/>
          </a:endParaRPr>
        </a:p>
        <a:p>
          <a:pPr algn="ctr"/>
          <a:r>
            <a:rPr lang="en-GB" sz="2400" b="1">
              <a:solidFill>
                <a:srgbClr val="0070C0"/>
              </a:solidFill>
              <a:effectLst/>
              <a:latin typeface="+mn-lt"/>
              <a:ea typeface="+mn-ea"/>
              <a:cs typeface="+mn-cs"/>
            </a:rPr>
            <a:t>Herramienta</a:t>
          </a:r>
          <a:r>
            <a:rPr lang="en-GB" sz="2400" b="1" baseline="0">
              <a:solidFill>
                <a:srgbClr val="0070C0"/>
              </a:solidFill>
              <a:effectLst/>
              <a:latin typeface="+mn-lt"/>
              <a:ea typeface="+mn-ea"/>
              <a:cs typeface="+mn-cs"/>
            </a:rPr>
            <a:t> para calcular la carga de casos del Clúster de Nutrición, </a:t>
          </a:r>
          <a:r>
            <a:rPr lang="en-GB" sz="2400" b="1">
              <a:solidFill>
                <a:srgbClr val="0070C0"/>
              </a:solidFill>
              <a:effectLst/>
              <a:latin typeface="+mn-lt"/>
              <a:ea typeface="+mn-ea"/>
              <a:cs typeface="+mn-cs"/>
            </a:rPr>
            <a:t>v1.0</a:t>
          </a:r>
        </a:p>
        <a:p>
          <a:endParaRPr lang="en-US" sz="2400" b="1">
            <a:solidFill>
              <a:schemeClr val="accent3">
                <a:lumMod val="50000"/>
              </a:schemeClr>
            </a:solidFill>
            <a:effectLst/>
            <a:latin typeface="+mn-lt"/>
            <a:ea typeface="+mn-ea"/>
            <a:cs typeface="+mn-cs"/>
          </a:endParaRPr>
        </a:p>
        <a:p>
          <a:r>
            <a:rPr lang="en-GB" sz="1100">
              <a:solidFill>
                <a:schemeClr val="dk1"/>
              </a:solidFill>
              <a:effectLst/>
              <a:latin typeface="+mn-lt"/>
              <a:ea typeface="+mn-ea"/>
              <a:cs typeface="+mn-cs"/>
            </a:rPr>
            <a:t>Hay</a:t>
          </a:r>
          <a:r>
            <a:rPr lang="en-GB" sz="1100" baseline="0">
              <a:solidFill>
                <a:schemeClr val="dk1"/>
              </a:solidFill>
              <a:effectLst/>
              <a:latin typeface="+mn-lt"/>
              <a:ea typeface="+mn-ea"/>
              <a:cs typeface="+mn-cs"/>
            </a:rPr>
            <a:t> cuaro hojas diferentes en la herramienta: </a:t>
          </a:r>
          <a:endParaRPr lang="en-GB"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CMAM</a:t>
          </a:r>
          <a:r>
            <a:rPr lang="en-GB" sz="1100">
              <a:solidFill>
                <a:schemeClr val="dk1"/>
              </a:solidFill>
              <a:effectLst/>
              <a:latin typeface="+mn-lt"/>
              <a:ea typeface="+mn-ea"/>
              <a:cs typeface="+mn-cs"/>
            </a:rPr>
            <a:t> – para</a:t>
          </a:r>
          <a:r>
            <a:rPr lang="en-GB" sz="1100" baseline="0">
              <a:solidFill>
                <a:schemeClr val="dk1"/>
              </a:solidFill>
              <a:effectLst/>
              <a:latin typeface="+mn-lt"/>
              <a:ea typeface="+mn-ea"/>
              <a:cs typeface="+mn-cs"/>
            </a:rPr>
            <a:t> calcular la carga de casos de tratamiento de la desnutrición aguda severa (SAM) y moderada (MAM) en niños de entre 6-59 meses y de tratamiento de la desnutrición aguda en mujeres embarazadas y lactantes. Entrar los datos para el nivel administrativo 2 (por ejemplo, distrito y condado)</a:t>
          </a:r>
          <a:r>
            <a:rPr lang="en-GB" sz="1100">
              <a:solidFill>
                <a:schemeClr val="dk1"/>
              </a:solidFill>
              <a:effectLst/>
              <a:latin typeface="+mn-lt"/>
              <a:ea typeface="+mn-ea"/>
              <a:cs typeface="+mn-cs"/>
            </a:rPr>
            <a:t>.</a:t>
          </a:r>
        </a:p>
        <a:p>
          <a:pPr lvl="0"/>
          <a:endParaRPr lang="en-US"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Otras</a:t>
          </a:r>
          <a:r>
            <a:rPr lang="en-GB" sz="1100" b="1" baseline="0">
              <a:solidFill>
                <a:schemeClr val="dk1"/>
              </a:solidFill>
              <a:effectLst/>
              <a:latin typeface="+mn-lt"/>
              <a:ea typeface="+mn-ea"/>
              <a:cs typeface="+mn-cs"/>
            </a:rPr>
            <a:t> intervenciones</a:t>
          </a:r>
          <a:r>
            <a:rPr lang="en-GB" sz="1100">
              <a:solidFill>
                <a:schemeClr val="dk1"/>
              </a:solidFill>
              <a:effectLst/>
              <a:latin typeface="+mn-lt"/>
              <a:ea typeface="+mn-ea"/>
              <a:cs typeface="+mn-cs"/>
            </a:rPr>
            <a:t> – para</a:t>
          </a:r>
          <a:r>
            <a:rPr lang="en-GB" sz="1100" baseline="0">
              <a:solidFill>
                <a:schemeClr val="dk1"/>
              </a:solidFill>
              <a:effectLst/>
              <a:latin typeface="+mn-lt"/>
              <a:ea typeface="+mn-ea"/>
              <a:cs typeface="+mn-cs"/>
            </a:rPr>
            <a:t> calcular la carga de casos de todas las otras intervenciones del Clúster de Nutrición, como programas de orientación sobre alimentación de lactantes y niños pequeños, programas de alimentación suplementaria,  programas de suplementos de micronutrientes y otros. Entrar los datos para el nivel administrativo 2 (por ejemplo, distrito y condado).</a:t>
          </a:r>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Suministros seleccionados </a:t>
          </a:r>
          <a:r>
            <a:rPr lang="en-GB" sz="1100">
              <a:solidFill>
                <a:schemeClr val="dk1"/>
              </a:solidFill>
              <a:effectLst/>
              <a:latin typeface="+mn-lt"/>
              <a:ea typeface="+mn-ea"/>
              <a:cs typeface="+mn-cs"/>
            </a:rPr>
            <a:t>– para</a:t>
          </a:r>
          <a:r>
            <a:rPr lang="en-GB" sz="1100" baseline="0">
              <a:solidFill>
                <a:schemeClr val="dk1"/>
              </a:solidFill>
              <a:effectLst/>
              <a:latin typeface="+mn-lt"/>
              <a:ea typeface="+mn-ea"/>
              <a:cs typeface="+mn-cs"/>
            </a:rPr>
            <a:t> facilitar la estimación de los principales suministros de nutrición (para el tratamiento de la desnutrición aguda severa y moderada, para </a:t>
          </a:r>
          <a:r>
            <a:rPr lang="en-GB" sz="1100">
              <a:solidFill>
                <a:schemeClr val="dk1"/>
              </a:solidFill>
              <a:effectLst/>
              <a:latin typeface="+mn-lt"/>
              <a:ea typeface="+mn-ea"/>
              <a:cs typeface="+mn-cs"/>
            </a:rPr>
            <a:t>programas de distribución general de alimentación suplementaria (BSFP) y para alimentación artificial).</a:t>
          </a:r>
          <a:endParaRPr lang="en-US">
            <a:effectLst/>
          </a:endParaRP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Resumen CMAM y de otras</a:t>
          </a:r>
          <a:r>
            <a:rPr lang="en-GB" sz="1100" b="1" baseline="0">
              <a:solidFill>
                <a:schemeClr val="dk1"/>
              </a:solidFill>
              <a:effectLst/>
              <a:latin typeface="+mn-lt"/>
              <a:ea typeface="+mn-ea"/>
              <a:cs typeface="+mn-cs"/>
            </a:rPr>
            <a:t> intervenciones</a:t>
          </a:r>
          <a:r>
            <a:rPr lang="en-GB" sz="1100">
              <a:solidFill>
                <a:schemeClr val="dk1"/>
              </a:solidFill>
              <a:effectLst/>
              <a:latin typeface="+mn-lt"/>
              <a:ea typeface="+mn-ea"/>
              <a:cs typeface="+mn-cs"/>
            </a:rPr>
            <a:t> – tabla</a:t>
          </a:r>
          <a:r>
            <a:rPr lang="en-GB" sz="1100" baseline="0">
              <a:solidFill>
                <a:schemeClr val="dk1"/>
              </a:solidFill>
              <a:effectLst/>
              <a:latin typeface="+mn-lt"/>
              <a:ea typeface="+mn-ea"/>
              <a:cs typeface="+mn-cs"/>
            </a:rPr>
            <a:t> pivot automática para presentar la población necesitada para el nivel administrativo 1 (por ejemplo Estado, </a:t>
          </a:r>
          <a:r>
            <a:rPr lang="en-GB" sz="1100">
              <a:solidFill>
                <a:schemeClr val="dk1"/>
              </a:solidFill>
              <a:effectLst/>
              <a:latin typeface="+mn-lt"/>
              <a:ea typeface="+mn-ea"/>
              <a:cs typeface="+mn-cs"/>
            </a:rPr>
            <a:t>Oblast) y el total</a:t>
          </a:r>
          <a:r>
            <a:rPr lang="en-GB" sz="1100" baseline="0">
              <a:solidFill>
                <a:schemeClr val="dk1"/>
              </a:solidFill>
              <a:effectLst/>
              <a:latin typeface="+mn-lt"/>
              <a:ea typeface="+mn-ea"/>
              <a:cs typeface="+mn-cs"/>
            </a:rPr>
            <a:t> para todo el país. </a:t>
          </a:r>
          <a:endParaRPr lang="en-GB"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r>
            <a:rPr lang="en-GB" sz="1100" b="1">
              <a:solidFill>
                <a:srgbClr val="FF0000"/>
              </a:solidFill>
              <a:effectLst/>
              <a:latin typeface="+mn-lt"/>
              <a:ea typeface="+mn-ea"/>
              <a:cs typeface="+mn-cs"/>
            </a:rPr>
            <a:t>Importante: </a:t>
          </a:r>
          <a:r>
            <a:rPr lang="en-GB" sz="1100" b="0">
              <a:solidFill>
                <a:srgbClr val="FF0000"/>
              </a:solidFill>
              <a:effectLst/>
              <a:latin typeface="+mn-lt"/>
              <a:ea typeface="+mn-ea"/>
              <a:cs typeface="+mn-cs"/>
            </a:rPr>
            <a:t>Hay</a:t>
          </a:r>
          <a:r>
            <a:rPr lang="en-GB" sz="1100" b="0" baseline="0">
              <a:solidFill>
                <a:srgbClr val="FF0000"/>
              </a:solidFill>
              <a:effectLst/>
              <a:latin typeface="+mn-lt"/>
              <a:ea typeface="+mn-ea"/>
              <a:cs typeface="+mn-cs"/>
            </a:rPr>
            <a:t> que completar los datos en las celdas con bordes rojos para que se realizen todos los cálculos de forma automática.  Después de cualquier modificación en la hoja CMAM o cualquier otra hoja, recordar hacer clic  con el botón derecho en las tabals pivot y refrescar. </a:t>
          </a:r>
          <a:endParaRPr lang="en-GB" sz="1100" b="0">
            <a:solidFill>
              <a:srgbClr val="FF0000"/>
            </a:solidFill>
            <a:effectLst/>
            <a:latin typeface="+mn-lt"/>
            <a:ea typeface="+mn-ea"/>
            <a:cs typeface="+mn-cs"/>
          </a:endParaRPr>
        </a:p>
        <a:p>
          <a:r>
            <a:rPr lang="en-GB" sz="1100" b="0">
              <a:solidFill>
                <a:srgbClr val="FF0000"/>
              </a:solidFill>
              <a:effectLst/>
              <a:latin typeface="+mn-lt"/>
              <a:ea typeface="+mn-ea"/>
              <a:cs typeface="+mn-cs"/>
            </a:rPr>
            <a:t>                     </a:t>
          </a:r>
          <a:endParaRPr lang="en-US" sz="1100" b="0">
            <a:solidFill>
              <a:srgbClr val="FF0000"/>
            </a:solidFill>
            <a:effectLst/>
            <a:latin typeface="+mn-lt"/>
            <a:ea typeface="+mn-ea"/>
            <a:cs typeface="+mn-cs"/>
          </a:endParaRPr>
        </a:p>
      </xdr:txBody>
    </xdr:sp>
    <xdr:clientData/>
  </xdr:twoCellAnchor>
  <xdr:twoCellAnchor editAs="oneCell">
    <xdr:from>
      <xdr:col>5</xdr:col>
      <xdr:colOff>419100</xdr:colOff>
      <xdr:row>2</xdr:row>
      <xdr:rowOff>123824</xdr:rowOff>
    </xdr:from>
    <xdr:to>
      <xdr:col>6</xdr:col>
      <xdr:colOff>600075</xdr:colOff>
      <xdr:row>6</xdr:row>
      <xdr:rowOff>188437</xdr:rowOff>
    </xdr:to>
    <xdr:pic>
      <xdr:nvPicPr>
        <xdr:cNvPr id="4" name="Picture 3"/>
        <xdr:cNvPicPr>
          <a:picLocks noChangeAspect="1"/>
        </xdr:cNvPicPr>
      </xdr:nvPicPr>
      <xdr:blipFill>
        <a:blip xmlns:r="http://schemas.openxmlformats.org/officeDocument/2006/relationships" r:embed="rId1"/>
        <a:stretch>
          <a:fillRect/>
        </a:stretch>
      </xdr:blipFill>
      <xdr:spPr>
        <a:xfrm>
          <a:off x="3848100" y="523874"/>
          <a:ext cx="866775" cy="86471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nna Ziolkovska" refreshedDate="42276.641945601848" createdVersion="5" refreshedVersion="5" minRefreshableVersion="3" recordCount="41">
  <cacheSource type="worksheet">
    <worksheetSource ref="B14:J55" sheet="Otras intervenciones"/>
  </cacheSource>
  <cacheFields count="9">
    <cacheField name="Admin 1" numFmtId="0">
      <sharedItems containsNonDate="0" containsString="0" containsBlank="1" count="1">
        <m/>
      </sharedItems>
    </cacheField>
    <cacheField name="Admin 2" numFmtId="0">
      <sharedItems containsNonDate="0" containsString="0" containsBlank="1" count="1">
        <m/>
      </sharedItems>
    </cacheField>
    <cacheField name="Population per admin 2 as of year you are doing calculations for" numFmtId="3">
      <sharedItems containsNonDate="0" containsString="0" containsBlank="1"/>
    </cacheField>
    <cacheField name="[Enter here target population group name (ex. Children 6-23 mo)] in need of [Enter here  activity 1 name (ex. BSFP)]" numFmtId="3">
      <sharedItems containsSemiMixedTypes="0" containsString="0" containsNumber="1" containsInteger="1" minValue="0" maxValue="0"/>
    </cacheField>
    <cacheField name="Cluster targeted caseload for [Enter here  activity 1 name (ex. BSFP)]" numFmtId="3">
      <sharedItems containsSemiMixedTypes="0" containsString="0" containsNumber="1" containsInteger="1" minValue="0" maxValue="0"/>
    </cacheField>
    <cacheField name="[Enter here target population group name (ex. Children 0-24 mo)] in need of [Enter here activity 2 name (ex. IYCF counselling)]" numFmtId="3">
      <sharedItems containsSemiMixedTypes="0" containsString="0" containsNumber="1" containsInteger="1" minValue="0" maxValue="0"/>
    </cacheField>
    <cacheField name="Cluster targeted caseload for [Enter here activity 2 name (ex. IYCF counselling)]" numFmtId="3">
      <sharedItems containsSemiMixedTypes="0" containsString="0" containsNumber="1" containsInteger="1" minValue="0" maxValue="0"/>
    </cacheField>
    <cacheField name="[Enter here target population group name (ex. Children 6-35 mo)] in need of [Enter here activity 1 name (ex. MNPs distribution)]" numFmtId="3">
      <sharedItems containsSemiMixedTypes="0" containsString="0" containsNumber="1" containsInteger="1" minValue="0" maxValue="0"/>
    </cacheField>
    <cacheField name="Cluster targeted caseload for [Enter here activity 1 name (ex. MNPs distribution)]" numFmtId="3">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nna Ziolkovska" refreshedDate="42346.372892708336" createdVersion="5" refreshedVersion="5" minRefreshableVersion="3" recordCount="43">
  <cacheSource type="worksheet">
    <worksheetSource ref="B12:M55" sheet="CMAM"/>
  </cacheSource>
  <cacheFields count="12">
    <cacheField name="Admin 1" numFmtId="0">
      <sharedItems containsNonDate="0" containsBlank="1" count="3">
        <m/>
        <s v="ZXCZXC" u="1"/>
        <s v="cXZCZ" u="1"/>
      </sharedItems>
    </cacheField>
    <cacheField name="Admin 2" numFmtId="0">
      <sharedItems containsNonDate="0" containsString="0" containsBlank="1" count="1">
        <m/>
      </sharedItems>
    </cacheField>
    <cacheField name="Population per admin 2 as of year you are doing calculations for" numFmtId="3">
      <sharedItems containsNonDate="0" containsString="0" containsBlank="1"/>
    </cacheField>
    <cacheField name="GAM rate, % (WFH or MUAC, according to your admission criteria)" numFmtId="164">
      <sharedItems containsNonDate="0" containsString="0" containsBlank="1"/>
    </cacheField>
    <cacheField name="SAM rate, %  (WFH or MUAC, according to your admission criteria)" numFmtId="164">
      <sharedItems containsNonDate="0" containsString="0" containsBlank="1"/>
    </cacheField>
    <cacheField name="Children 6-59 mo in need of SAM management" numFmtId="3">
      <sharedItems containsSemiMixedTypes="0" containsString="0" containsNumber="1" containsInteger="1" minValue="0" maxValue="0"/>
    </cacheField>
    <cacheField name="Cluster targeted caseload for SAM management" numFmtId="3">
      <sharedItems containsSemiMixedTypes="0" containsString="0" containsNumber="1" containsInteger="1" minValue="0" maxValue="0"/>
    </cacheField>
    <cacheField name="Children 6-59 mo in need of MAM management" numFmtId="3">
      <sharedItems containsSemiMixedTypes="0" containsString="0" containsNumber="1" containsInteger="1" minValue="0" maxValue="0"/>
    </cacheField>
    <cacheField name="Cluster targeted caseload for MAM management" numFmtId="3">
      <sharedItems containsSemiMixedTypes="0" containsString="0" containsNumber="1" containsInteger="1" minValue="0" maxValue="0"/>
    </cacheField>
    <cacheField name="Acute malnutrition in PLW, %" numFmtId="164">
      <sharedItems containsNonDate="0" containsString="0" containsBlank="1"/>
    </cacheField>
    <cacheField name="PLW in need of AM management" numFmtId="3">
      <sharedItems containsSemiMixedTypes="0" containsString="0" containsNumber="1" containsInteger="1" minValue="0" maxValue="0"/>
    </cacheField>
    <cacheField name="Cluster targeted caseload for AM treatment in PLW" numFmtId="3">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1">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r>
    <x v="0"/>
    <x v="0"/>
    <m/>
    <n v="0"/>
    <n v="0"/>
    <n v="0"/>
    <n v="0"/>
    <n v="0"/>
    <n v="0"/>
  </r>
</pivotCacheRecords>
</file>

<file path=xl/pivotCache/pivotCacheRecords2.xml><?xml version="1.0" encoding="utf-8"?>
<pivotCacheRecords xmlns="http://schemas.openxmlformats.org/spreadsheetml/2006/main" xmlns:r="http://schemas.openxmlformats.org/officeDocument/2006/relationships" count="43">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r>
    <x v="0"/>
    <x v="0"/>
    <m/>
    <m/>
    <m/>
    <n v="0"/>
    <n v="0"/>
    <n v="0"/>
    <n v="0"/>
    <m/>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G6" firstHeaderRow="0" firstDataRow="1" firstDataCol="1"/>
  <pivotFields count="12">
    <pivotField axis="axisRow" showAll="0">
      <items count="4">
        <item m="1" x="2"/>
        <item m="1" x="1"/>
        <item x="0"/>
        <item t="default"/>
      </items>
    </pivotField>
    <pivotField axis="axisRow" showAll="0">
      <items count="2">
        <item x="0"/>
        <item t="default"/>
      </items>
    </pivotField>
    <pivotField showAll="0"/>
    <pivotField showAll="0" defaultSubtotal="0"/>
    <pivotField showAll="0" defaultSubtotal="0"/>
    <pivotField dataField="1" numFmtId="3" showAll="0"/>
    <pivotField dataField="1" numFmtId="3" showAll="0"/>
    <pivotField dataField="1" numFmtId="3" showAll="0"/>
    <pivotField dataField="1" numFmtId="3" showAll="0"/>
    <pivotField showAll="0"/>
    <pivotField dataField="1" numFmtId="3" showAll="0"/>
    <pivotField dataField="1" numFmtId="3" showAll="0"/>
  </pivotFields>
  <rowFields count="2">
    <field x="0"/>
    <field x="1"/>
  </rowFields>
  <rowItems count="3">
    <i>
      <x v="2"/>
    </i>
    <i r="1">
      <x/>
    </i>
    <i t="grand">
      <x/>
    </i>
  </rowItems>
  <colFields count="1">
    <field x="-2"/>
  </colFields>
  <colItems count="6">
    <i>
      <x/>
    </i>
    <i i="1">
      <x v="1"/>
    </i>
    <i i="2">
      <x v="2"/>
    </i>
    <i i="3">
      <x v="3"/>
    </i>
    <i i="4">
      <x v="4"/>
    </i>
    <i i="5">
      <x v="5"/>
    </i>
  </colItems>
  <dataFields count="6">
    <dataField name="Sum of Children 6-59 mo in need of SAM management" fld="5" baseField="0" baseItem="0"/>
    <dataField name="Sum of Cluster targeted caseload for SAM management" fld="6" baseField="0" baseItem="0"/>
    <dataField name="Sum of Children 6-59 mo in need of MAM management" fld="7" baseField="0" baseItem="0"/>
    <dataField name="Sum of Cluster targeted caseload for MAM management" fld="8" baseField="0" baseItem="0"/>
    <dataField name="Sum of PLW in need of AM management" fld="10" baseField="0" baseItem="0"/>
    <dataField name="Sum of Cluster targeted caseload for AM treatment in PLW" fld="11" baseField="0" baseItem="0"/>
  </dataFields>
  <formats count="4">
    <format dxfId="5">
      <pivotArea field="0" type="button" dataOnly="0" labelOnly="1" outline="0" axis="axisRow" fieldPosition="0"/>
    </format>
    <format dxfId="4">
      <pivotArea dataOnly="0" labelOnly="1" outline="0" fieldPosition="0">
        <references count="1">
          <reference field="4294967294" count="6">
            <x v="0"/>
            <x v="1"/>
            <x v="2"/>
            <x v="3"/>
            <x v="4"/>
            <x v="5"/>
          </reference>
        </references>
      </pivotArea>
    </format>
    <format dxfId="3">
      <pivotArea outline="0" collapsedLevelsAreSubtotals="1" fieldPosition="0"/>
    </format>
    <format dxfId="2">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4"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G6" firstHeaderRow="0" firstDataRow="1" firstDataCol="1"/>
  <pivotFields count="9">
    <pivotField axis="axisRow" showAll="0">
      <items count="2">
        <item x="0"/>
        <item t="default"/>
      </items>
    </pivotField>
    <pivotField axis="axisRow" showAll="0">
      <items count="2">
        <item x="0"/>
        <item t="default"/>
      </items>
    </pivotField>
    <pivotField showAll="0"/>
    <pivotField dataField="1" numFmtId="3" showAll="0"/>
    <pivotField dataField="1" numFmtId="3" showAll="0"/>
    <pivotField dataField="1" numFmtId="3" showAll="0"/>
    <pivotField dataField="1" numFmtId="3" showAll="0"/>
    <pivotField dataField="1" numFmtId="3" showAll="0"/>
    <pivotField dataField="1" numFmtId="3" showAll="0"/>
  </pivotFields>
  <rowFields count="2">
    <field x="0"/>
    <field x="1"/>
  </rowFields>
  <rowItems count="3">
    <i>
      <x/>
    </i>
    <i r="1">
      <x/>
    </i>
    <i t="grand">
      <x/>
    </i>
  </rowItems>
  <colFields count="1">
    <field x="-2"/>
  </colFields>
  <colItems count="6">
    <i>
      <x/>
    </i>
    <i i="1">
      <x v="1"/>
    </i>
    <i i="2">
      <x v="2"/>
    </i>
    <i i="3">
      <x v="3"/>
    </i>
    <i i="4">
      <x v="4"/>
    </i>
    <i i="5">
      <x v="5"/>
    </i>
  </colItems>
  <dataFields count="6">
    <dataField name="Sum of [Enter here target population group name (ex. Children 6-23 mo)] in need of [Enter here  activity 1 name (ex. BSFP)]" fld="3" baseField="0" baseItem="0"/>
    <dataField name="Sum of Cluster targeted caseload for [Enter here  activity 1 name (ex. BSFP)]" fld="4" baseField="0" baseItem="0"/>
    <dataField name="Sum of [Enter here target population group name (ex. Children 0-24 mo)] in need of [Enter here activity 2 name (ex. IYCF counselling)]" fld="5" baseField="0" baseItem="0"/>
    <dataField name="Sum of Cluster targeted caseload for [Enter here activity 2 name (ex. IYCF counselling)]" fld="6" baseField="0" baseItem="0"/>
    <dataField name="Sum of [Enter here target population group name (ex. Children 6-35 mo)] in need of [Enter here activity 1 name (ex. MNPs distribution)]" fld="7" baseField="0" baseItem="0"/>
    <dataField name="Sum of Cluster targeted caseload for [Enter here activity 1 name (ex. MNPs distribution)]" fld="8" baseField="0" baseItem="0"/>
  </dataFields>
  <formats count="2">
    <format dxfId="1">
      <pivotArea field="0" type="button" dataOnly="0" labelOnly="1" outline="0" axis="axisRow" fieldPosition="0"/>
    </format>
    <format dxfId="0">
      <pivotArea dataOnly="0" labelOnly="1" outline="0" fieldPosition="0">
        <references count="1">
          <reference field="4294967294" count="6">
            <x v="0"/>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tabSelected="1" workbookViewId="0">
      <selection activeCell="P15" sqref="P15"/>
    </sheetView>
  </sheetViews>
  <sheetFormatPr defaultColWidth="9" defaultRowHeight="15.75" x14ac:dyDescent="0.25"/>
  <cols>
    <col min="1" max="16384" width="9" style="67"/>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B1:AM55"/>
  <sheetViews>
    <sheetView zoomScaleNormal="100" zoomScalePageLayoutView="80" workbookViewId="0">
      <selection activeCell="E11" sqref="E11"/>
    </sheetView>
  </sheetViews>
  <sheetFormatPr defaultColWidth="7.125" defaultRowHeight="12.75" x14ac:dyDescent="0.2"/>
  <cols>
    <col min="1" max="1" width="2.875" style="38" customWidth="1"/>
    <col min="2" max="2" width="17.125" style="38" customWidth="1"/>
    <col min="3" max="3" width="21.625" style="38" customWidth="1"/>
    <col min="4" max="4" width="25.125" style="39" customWidth="1"/>
    <col min="5" max="6" width="21.875" style="38" customWidth="1"/>
    <col min="7" max="7" width="17.625" style="38" customWidth="1"/>
    <col min="8" max="9" width="17.625" style="39" customWidth="1"/>
    <col min="10" max="10" width="18.25" style="39" customWidth="1"/>
    <col min="11" max="11" width="18.25" style="40" customWidth="1"/>
    <col min="12" max="13" width="15.125" style="40" customWidth="1"/>
    <col min="14" max="39" width="7.125" style="40"/>
    <col min="40" max="16384" width="7.125" style="38"/>
  </cols>
  <sheetData>
    <row r="1" spans="2:39" ht="24.75" customHeight="1" x14ac:dyDescent="0.35">
      <c r="B1" s="66" t="s">
        <v>125</v>
      </c>
    </row>
    <row r="2" spans="2:39" ht="66" customHeight="1" x14ac:dyDescent="0.2">
      <c r="B2" s="41" t="s">
        <v>0</v>
      </c>
      <c r="C2" s="116" t="s">
        <v>1</v>
      </c>
      <c r="D2" s="116"/>
      <c r="E2" s="117"/>
      <c r="F2" s="42">
        <v>0.2</v>
      </c>
      <c r="H2" s="41" t="s">
        <v>2</v>
      </c>
      <c r="I2" s="117" t="s">
        <v>3</v>
      </c>
      <c r="J2" s="118"/>
      <c r="K2" s="119"/>
      <c r="L2" s="108">
        <v>0.05</v>
      </c>
      <c r="M2" s="38"/>
    </row>
    <row r="3" spans="2:39" ht="144" customHeight="1" x14ac:dyDescent="0.2">
      <c r="B3" s="41" t="s">
        <v>4</v>
      </c>
      <c r="C3" s="116" t="s">
        <v>5</v>
      </c>
      <c r="D3" s="116"/>
      <c r="E3" s="117"/>
      <c r="F3" s="43">
        <v>2.6</v>
      </c>
      <c r="H3" s="41" t="s">
        <v>6</v>
      </c>
      <c r="I3" s="105" t="s">
        <v>7</v>
      </c>
      <c r="J3" s="106"/>
      <c r="K3" s="107"/>
      <c r="L3" s="44">
        <v>12</v>
      </c>
      <c r="M3" s="38"/>
    </row>
    <row r="4" spans="2:39" ht="89.25" customHeight="1" x14ac:dyDescent="0.2">
      <c r="B4" s="41" t="s">
        <v>8</v>
      </c>
      <c r="C4" s="116" t="s">
        <v>9</v>
      </c>
      <c r="D4" s="116"/>
      <c r="E4" s="117"/>
      <c r="F4" s="43">
        <v>2.6</v>
      </c>
      <c r="H4" s="41" t="s">
        <v>10</v>
      </c>
      <c r="I4" s="116" t="s">
        <v>11</v>
      </c>
      <c r="J4" s="116"/>
      <c r="K4" s="117"/>
      <c r="L4" s="45">
        <v>0.75</v>
      </c>
      <c r="M4" s="38"/>
    </row>
    <row r="5" spans="2:39" ht="51.75" customHeight="1" x14ac:dyDescent="0.2">
      <c r="B5" s="41" t="s">
        <v>12</v>
      </c>
      <c r="C5" s="116" t="s">
        <v>13</v>
      </c>
      <c r="D5" s="116"/>
      <c r="E5" s="117"/>
      <c r="F5" s="44">
        <v>12</v>
      </c>
      <c r="H5" s="109"/>
      <c r="I5" s="120"/>
      <c r="J5" s="120"/>
      <c r="K5" s="120"/>
      <c r="L5" s="110"/>
    </row>
    <row r="6" spans="2:39" ht="70.5" customHeight="1" x14ac:dyDescent="0.2">
      <c r="B6" s="41" t="s">
        <v>14</v>
      </c>
      <c r="C6" s="116" t="s">
        <v>15</v>
      </c>
      <c r="D6" s="116"/>
      <c r="E6" s="117"/>
      <c r="F6" s="45">
        <v>0.75</v>
      </c>
    </row>
    <row r="7" spans="2:39" ht="51.75" customHeight="1" x14ac:dyDescent="0.2">
      <c r="B7" s="41" t="s">
        <v>16</v>
      </c>
      <c r="C7" s="116" t="s">
        <v>17</v>
      </c>
      <c r="D7" s="116"/>
      <c r="E7" s="117"/>
      <c r="F7" s="45">
        <v>0.75</v>
      </c>
      <c r="G7" s="40"/>
    </row>
    <row r="8" spans="2:39" s="65" customFormat="1" ht="18" customHeight="1" x14ac:dyDescent="0.25">
      <c r="B8" s="114"/>
      <c r="C8" s="115"/>
      <c r="D8" s="115"/>
      <c r="E8" s="115"/>
      <c r="F8" s="115"/>
      <c r="G8" s="115"/>
      <c r="H8" s="115"/>
      <c r="I8" s="115"/>
      <c r="J8" s="115"/>
      <c r="K8" s="115"/>
      <c r="L8" s="115"/>
      <c r="M8" s="115"/>
      <c r="N8" s="64"/>
      <c r="O8" s="64"/>
      <c r="P8" s="64"/>
      <c r="Q8" s="64"/>
      <c r="R8" s="64"/>
      <c r="S8" s="64"/>
      <c r="T8" s="64"/>
      <c r="U8" s="64"/>
      <c r="V8" s="64"/>
      <c r="W8" s="64"/>
      <c r="X8" s="64"/>
      <c r="Y8" s="64"/>
      <c r="Z8" s="64"/>
      <c r="AA8" s="64"/>
      <c r="AB8" s="64"/>
      <c r="AC8" s="64"/>
      <c r="AD8" s="64"/>
      <c r="AE8" s="64"/>
      <c r="AF8" s="64"/>
      <c r="AG8" s="64"/>
      <c r="AH8" s="64"/>
      <c r="AI8" s="64"/>
      <c r="AJ8" s="64"/>
      <c r="AK8" s="64"/>
      <c r="AL8" s="64"/>
      <c r="AM8" s="64"/>
    </row>
    <row r="9" spans="2:39" ht="15" customHeight="1" x14ac:dyDescent="0.2"/>
    <row r="10" spans="2:39" s="51" customFormat="1" ht="87.75" customHeight="1" x14ac:dyDescent="0.25">
      <c r="B10" s="46" t="s">
        <v>135</v>
      </c>
      <c r="C10" s="46" t="s">
        <v>136</v>
      </c>
      <c r="D10" s="47" t="s">
        <v>137</v>
      </c>
      <c r="E10" s="46" t="s">
        <v>126</v>
      </c>
      <c r="F10" s="46" t="s">
        <v>127</v>
      </c>
      <c r="G10" s="48" t="s">
        <v>18</v>
      </c>
      <c r="H10" s="49" t="s">
        <v>128</v>
      </c>
      <c r="I10" s="48" t="s">
        <v>19</v>
      </c>
      <c r="J10" s="49" t="s">
        <v>129</v>
      </c>
      <c r="K10" s="46" t="s">
        <v>20</v>
      </c>
      <c r="L10" s="48" t="s">
        <v>21</v>
      </c>
      <c r="M10" s="49" t="s">
        <v>130</v>
      </c>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2:39" s="54" customFormat="1" ht="227.25" customHeight="1" x14ac:dyDescent="0.25">
      <c r="B11" s="52" t="s">
        <v>138</v>
      </c>
      <c r="C11" s="52" t="s">
        <v>139</v>
      </c>
      <c r="D11" s="52" t="s">
        <v>131</v>
      </c>
      <c r="E11" s="53" t="s">
        <v>132</v>
      </c>
      <c r="F11" s="53" t="s">
        <v>133</v>
      </c>
      <c r="G11" s="53" t="s">
        <v>22</v>
      </c>
      <c r="H11" s="53" t="s">
        <v>23</v>
      </c>
      <c r="I11" s="53" t="s">
        <v>24</v>
      </c>
      <c r="J11" s="53" t="s">
        <v>25</v>
      </c>
      <c r="K11" s="53" t="s">
        <v>26</v>
      </c>
      <c r="L11" s="53" t="s">
        <v>27</v>
      </c>
      <c r="M11" s="53" t="s">
        <v>28</v>
      </c>
    </row>
    <row r="12" spans="2:39" s="54" customFormat="1" ht="3" hidden="1" customHeight="1" x14ac:dyDescent="0.25">
      <c r="B12" s="55" t="str">
        <f>B10</f>
        <v>Nivel Administrativo 1</v>
      </c>
      <c r="C12" s="55" t="str">
        <f t="shared" ref="C12:M12" si="0">C10</f>
        <v>Nivel Administrativo 2</v>
      </c>
      <c r="D12" s="55" t="str">
        <f t="shared" si="0"/>
        <v>Población para el nivel administrativo 2 para el año para el que se hacen los cálculos</v>
      </c>
      <c r="E12" s="55" t="str">
        <f t="shared" si="0"/>
        <v>Tasa de desnutrición aguda global, % (peso para la talla o MUAC, según sus criterios de admisión)</v>
      </c>
      <c r="F12" s="55" t="str">
        <f t="shared" si="0"/>
        <v>Tasa de desnutrición aguda servera, % (peso para la talla o MUAC, según sus criterios de admisión)</v>
      </c>
      <c r="G12" s="55" t="str">
        <f t="shared" si="0"/>
        <v>Children 6-59 mo in need of SAM management</v>
      </c>
      <c r="H12" s="55" t="str">
        <f t="shared" si="0"/>
        <v>Carga de casos para la gestión de la desnutrición aguda severa prevista por el clúster</v>
      </c>
      <c r="I12" s="55" t="str">
        <f t="shared" si="0"/>
        <v>Children 6-59 mo in need of MAM management</v>
      </c>
      <c r="J12" s="55" t="str">
        <f t="shared" si="0"/>
        <v>Carga de casos para la gestión de la desnutrición aguda moderada prevista por el clúster</v>
      </c>
      <c r="K12" s="55" t="str">
        <f t="shared" si="0"/>
        <v>Acute malnutrition in PLW, %</v>
      </c>
      <c r="L12" s="55" t="str">
        <f t="shared" si="0"/>
        <v>PLW in need of AM management</v>
      </c>
      <c r="M12" s="55" t="str">
        <f t="shared" si="0"/>
        <v>Carga de casos para la desnutrición aguda en mujeres embarazada y lactantes prevista por el clúster</v>
      </c>
    </row>
    <row r="13" spans="2:39" s="61" customFormat="1" x14ac:dyDescent="0.2">
      <c r="B13" s="56"/>
      <c r="C13" s="56"/>
      <c r="D13" s="57"/>
      <c r="E13" s="58"/>
      <c r="F13" s="59"/>
      <c r="G13" s="60">
        <f>D13*$F$2*$F$3*F13*$F$5/12</f>
        <v>0</v>
      </c>
      <c r="H13" s="60">
        <f t="shared" ref="H13:H18" si="1">G13*$F$6</f>
        <v>0</v>
      </c>
      <c r="I13" s="60">
        <f>D13*$F$2*$F$4*E13*$F$5/12</f>
        <v>0</v>
      </c>
      <c r="J13" s="60">
        <f>I13*$F$7</f>
        <v>0</v>
      </c>
      <c r="K13" s="59"/>
      <c r="L13" s="60">
        <f>D13*$L$2*K13*$L$3/12</f>
        <v>0</v>
      </c>
      <c r="M13" s="60">
        <f>L13*$L$4</f>
        <v>0</v>
      </c>
    </row>
    <row r="14" spans="2:39" s="65" customFormat="1" x14ac:dyDescent="0.2">
      <c r="B14" s="62"/>
      <c r="C14" s="62"/>
      <c r="D14" s="63"/>
      <c r="E14" s="58"/>
      <c r="F14" s="59"/>
      <c r="G14" s="60">
        <f>D14*$F$2*$F$3*F14*$F$5/12</f>
        <v>0</v>
      </c>
      <c r="H14" s="60">
        <f t="shared" si="1"/>
        <v>0</v>
      </c>
      <c r="I14" s="60">
        <f t="shared" ref="I14:I54" si="2">D14*$F$2*$F$4*E14*$F$5/12</f>
        <v>0</v>
      </c>
      <c r="J14" s="60">
        <f t="shared" ref="J14:J18" si="3">I14*$F$7</f>
        <v>0</v>
      </c>
      <c r="K14" s="59"/>
      <c r="L14" s="60">
        <f t="shared" ref="L14:L55" si="4">D14*$L$2*K14*$L$3/12</f>
        <v>0</v>
      </c>
      <c r="M14" s="60">
        <f t="shared" ref="M14:M54" si="5">L14*$L$4</f>
        <v>0</v>
      </c>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row>
    <row r="15" spans="2:39" s="65" customFormat="1" x14ac:dyDescent="0.2">
      <c r="B15" s="62"/>
      <c r="C15" s="62"/>
      <c r="D15" s="63"/>
      <c r="E15" s="58"/>
      <c r="F15" s="59"/>
      <c r="G15" s="60">
        <f>D15*$F$2*$F$3*F15*$F$5/12</f>
        <v>0</v>
      </c>
      <c r="H15" s="60">
        <f t="shared" si="1"/>
        <v>0</v>
      </c>
      <c r="I15" s="60">
        <f t="shared" si="2"/>
        <v>0</v>
      </c>
      <c r="J15" s="60">
        <f t="shared" si="3"/>
        <v>0</v>
      </c>
      <c r="K15" s="59"/>
      <c r="L15" s="60">
        <f>D15*$L$2*K15*$L$3/12</f>
        <v>0</v>
      </c>
      <c r="M15" s="60">
        <f t="shared" si="5"/>
        <v>0</v>
      </c>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row>
    <row r="16" spans="2:39" s="65" customFormat="1" x14ac:dyDescent="0.2">
      <c r="B16" s="62"/>
      <c r="C16" s="62"/>
      <c r="D16" s="63"/>
      <c r="E16" s="58"/>
      <c r="F16" s="59"/>
      <c r="G16" s="60">
        <f>D16*$F$2*$F$3*F16*$F$5/12</f>
        <v>0</v>
      </c>
      <c r="H16" s="60">
        <f t="shared" si="1"/>
        <v>0</v>
      </c>
      <c r="I16" s="60">
        <f t="shared" si="2"/>
        <v>0</v>
      </c>
      <c r="J16" s="60">
        <f t="shared" si="3"/>
        <v>0</v>
      </c>
      <c r="K16" s="59"/>
      <c r="L16" s="60">
        <f t="shared" si="4"/>
        <v>0</v>
      </c>
      <c r="M16" s="60">
        <f t="shared" si="5"/>
        <v>0</v>
      </c>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row>
    <row r="17" spans="2:39" s="65" customFormat="1" x14ac:dyDescent="0.2">
      <c r="B17" s="62"/>
      <c r="C17" s="62"/>
      <c r="D17" s="63"/>
      <c r="E17" s="58"/>
      <c r="F17" s="59"/>
      <c r="G17" s="60">
        <f t="shared" ref="G17:G50" si="6">D17*$F$2*$F$3*F17*$F$5/12</f>
        <v>0</v>
      </c>
      <c r="H17" s="60">
        <f t="shared" si="1"/>
        <v>0</v>
      </c>
      <c r="I17" s="60">
        <f t="shared" si="2"/>
        <v>0</v>
      </c>
      <c r="J17" s="60">
        <f t="shared" si="3"/>
        <v>0</v>
      </c>
      <c r="K17" s="59"/>
      <c r="L17" s="60">
        <f t="shared" si="4"/>
        <v>0</v>
      </c>
      <c r="M17" s="60">
        <f t="shared" si="5"/>
        <v>0</v>
      </c>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row>
    <row r="18" spans="2:39" s="65" customFormat="1" x14ac:dyDescent="0.2">
      <c r="B18" s="62"/>
      <c r="C18" s="62"/>
      <c r="D18" s="63"/>
      <c r="E18" s="58"/>
      <c r="F18" s="59"/>
      <c r="G18" s="60">
        <f t="shared" si="6"/>
        <v>0</v>
      </c>
      <c r="H18" s="60">
        <f t="shared" si="1"/>
        <v>0</v>
      </c>
      <c r="I18" s="60">
        <f t="shared" si="2"/>
        <v>0</v>
      </c>
      <c r="J18" s="60">
        <f t="shared" si="3"/>
        <v>0</v>
      </c>
      <c r="K18" s="59"/>
      <c r="L18" s="60">
        <f t="shared" si="4"/>
        <v>0</v>
      </c>
      <c r="M18" s="60">
        <f t="shared" si="5"/>
        <v>0</v>
      </c>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row>
    <row r="19" spans="2:39" s="65" customFormat="1" x14ac:dyDescent="0.2">
      <c r="B19" s="62"/>
      <c r="C19" s="62"/>
      <c r="D19" s="63"/>
      <c r="E19" s="58"/>
      <c r="F19" s="59"/>
      <c r="G19" s="60">
        <f t="shared" ref="G19:G37" si="7">D19*$F$2*$F$3*F19*$F$5/12</f>
        <v>0</v>
      </c>
      <c r="H19" s="60">
        <f t="shared" ref="H19:H37" si="8">G19*$F$6</f>
        <v>0</v>
      </c>
      <c r="I19" s="60">
        <f t="shared" si="2"/>
        <v>0</v>
      </c>
      <c r="J19" s="60">
        <f t="shared" ref="J19:J37" si="9">I19*$F$7</f>
        <v>0</v>
      </c>
      <c r="K19" s="59"/>
      <c r="L19" s="60">
        <f t="shared" si="4"/>
        <v>0</v>
      </c>
      <c r="M19" s="60">
        <f t="shared" si="5"/>
        <v>0</v>
      </c>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row>
    <row r="20" spans="2:39" s="65" customFormat="1" x14ac:dyDescent="0.2">
      <c r="B20" s="62"/>
      <c r="C20" s="62"/>
      <c r="D20" s="63"/>
      <c r="E20" s="58"/>
      <c r="F20" s="59"/>
      <c r="G20" s="60">
        <f t="shared" si="7"/>
        <v>0</v>
      </c>
      <c r="H20" s="60">
        <f t="shared" si="8"/>
        <v>0</v>
      </c>
      <c r="I20" s="60">
        <f t="shared" si="2"/>
        <v>0</v>
      </c>
      <c r="J20" s="60">
        <f t="shared" si="9"/>
        <v>0</v>
      </c>
      <c r="K20" s="59"/>
      <c r="L20" s="60">
        <f t="shared" si="4"/>
        <v>0</v>
      </c>
      <c r="M20" s="60">
        <f t="shared" si="5"/>
        <v>0</v>
      </c>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row>
    <row r="21" spans="2:39" s="65" customFormat="1" x14ac:dyDescent="0.2">
      <c r="B21" s="62"/>
      <c r="C21" s="62"/>
      <c r="D21" s="63"/>
      <c r="E21" s="58"/>
      <c r="F21" s="59"/>
      <c r="G21" s="60">
        <f t="shared" si="7"/>
        <v>0</v>
      </c>
      <c r="H21" s="60">
        <f t="shared" si="8"/>
        <v>0</v>
      </c>
      <c r="I21" s="60">
        <f t="shared" si="2"/>
        <v>0</v>
      </c>
      <c r="J21" s="60">
        <f t="shared" si="9"/>
        <v>0</v>
      </c>
      <c r="K21" s="59"/>
      <c r="L21" s="60">
        <f t="shared" si="4"/>
        <v>0</v>
      </c>
      <c r="M21" s="60">
        <f t="shared" si="5"/>
        <v>0</v>
      </c>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row>
    <row r="22" spans="2:39" s="65" customFormat="1" x14ac:dyDescent="0.2">
      <c r="B22" s="62"/>
      <c r="C22" s="62"/>
      <c r="D22" s="63"/>
      <c r="E22" s="58"/>
      <c r="F22" s="59"/>
      <c r="G22" s="60">
        <f t="shared" si="7"/>
        <v>0</v>
      </c>
      <c r="H22" s="60">
        <f t="shared" si="8"/>
        <v>0</v>
      </c>
      <c r="I22" s="60">
        <f t="shared" si="2"/>
        <v>0</v>
      </c>
      <c r="J22" s="60">
        <f t="shared" si="9"/>
        <v>0</v>
      </c>
      <c r="K22" s="59"/>
      <c r="L22" s="60">
        <f t="shared" si="4"/>
        <v>0</v>
      </c>
      <c r="M22" s="60">
        <f t="shared" si="5"/>
        <v>0</v>
      </c>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row>
    <row r="23" spans="2:39" s="65" customFormat="1" x14ac:dyDescent="0.2">
      <c r="B23" s="62"/>
      <c r="C23" s="62"/>
      <c r="D23" s="63"/>
      <c r="E23" s="58"/>
      <c r="F23" s="59"/>
      <c r="G23" s="60">
        <f t="shared" si="7"/>
        <v>0</v>
      </c>
      <c r="H23" s="60">
        <f t="shared" si="8"/>
        <v>0</v>
      </c>
      <c r="I23" s="60">
        <f t="shared" si="2"/>
        <v>0</v>
      </c>
      <c r="J23" s="60">
        <f t="shared" si="9"/>
        <v>0</v>
      </c>
      <c r="K23" s="59"/>
      <c r="L23" s="60">
        <f t="shared" si="4"/>
        <v>0</v>
      </c>
      <c r="M23" s="60">
        <f t="shared" si="5"/>
        <v>0</v>
      </c>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row>
    <row r="24" spans="2:39" s="65" customFormat="1" x14ac:dyDescent="0.2">
      <c r="B24" s="62"/>
      <c r="C24" s="62"/>
      <c r="D24" s="63"/>
      <c r="E24" s="58"/>
      <c r="F24" s="59"/>
      <c r="G24" s="60">
        <f t="shared" si="7"/>
        <v>0</v>
      </c>
      <c r="H24" s="60">
        <f t="shared" si="8"/>
        <v>0</v>
      </c>
      <c r="I24" s="60">
        <f t="shared" si="2"/>
        <v>0</v>
      </c>
      <c r="J24" s="60">
        <f t="shared" si="9"/>
        <v>0</v>
      </c>
      <c r="K24" s="59"/>
      <c r="L24" s="60">
        <f t="shared" si="4"/>
        <v>0</v>
      </c>
      <c r="M24" s="60">
        <f t="shared" si="5"/>
        <v>0</v>
      </c>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row>
    <row r="25" spans="2:39" s="65" customFormat="1" x14ac:dyDescent="0.2">
      <c r="B25" s="62"/>
      <c r="C25" s="62"/>
      <c r="D25" s="63"/>
      <c r="E25" s="58"/>
      <c r="F25" s="59"/>
      <c r="G25" s="60">
        <f t="shared" si="7"/>
        <v>0</v>
      </c>
      <c r="H25" s="60">
        <f t="shared" si="8"/>
        <v>0</v>
      </c>
      <c r="I25" s="60">
        <f t="shared" si="2"/>
        <v>0</v>
      </c>
      <c r="J25" s="60">
        <f t="shared" si="9"/>
        <v>0</v>
      </c>
      <c r="K25" s="59"/>
      <c r="L25" s="60">
        <f t="shared" si="4"/>
        <v>0</v>
      </c>
      <c r="M25" s="60">
        <f t="shared" si="5"/>
        <v>0</v>
      </c>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row>
    <row r="26" spans="2:39" s="65" customFormat="1" x14ac:dyDescent="0.2">
      <c r="B26" s="62"/>
      <c r="C26" s="62"/>
      <c r="D26" s="63"/>
      <c r="E26" s="58"/>
      <c r="F26" s="59"/>
      <c r="G26" s="60">
        <f t="shared" si="7"/>
        <v>0</v>
      </c>
      <c r="H26" s="60">
        <f t="shared" si="8"/>
        <v>0</v>
      </c>
      <c r="I26" s="60">
        <f t="shared" si="2"/>
        <v>0</v>
      </c>
      <c r="J26" s="60">
        <f t="shared" si="9"/>
        <v>0</v>
      </c>
      <c r="K26" s="59"/>
      <c r="L26" s="60">
        <f t="shared" si="4"/>
        <v>0</v>
      </c>
      <c r="M26" s="60">
        <f t="shared" si="5"/>
        <v>0</v>
      </c>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row>
    <row r="27" spans="2:39" s="65" customFormat="1" x14ac:dyDescent="0.2">
      <c r="B27" s="62"/>
      <c r="C27" s="62"/>
      <c r="D27" s="63"/>
      <c r="E27" s="58"/>
      <c r="F27" s="59"/>
      <c r="G27" s="60">
        <f t="shared" si="7"/>
        <v>0</v>
      </c>
      <c r="H27" s="60">
        <f t="shared" si="8"/>
        <v>0</v>
      </c>
      <c r="I27" s="60">
        <f t="shared" si="2"/>
        <v>0</v>
      </c>
      <c r="J27" s="60">
        <f t="shared" si="9"/>
        <v>0</v>
      </c>
      <c r="K27" s="59"/>
      <c r="L27" s="60">
        <f t="shared" si="4"/>
        <v>0</v>
      </c>
      <c r="M27" s="60">
        <f t="shared" si="5"/>
        <v>0</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row>
    <row r="28" spans="2:39" s="65" customFormat="1" x14ac:dyDescent="0.2">
      <c r="B28" s="62"/>
      <c r="C28" s="62"/>
      <c r="D28" s="63"/>
      <c r="E28" s="58"/>
      <c r="F28" s="59"/>
      <c r="G28" s="60">
        <f t="shared" si="7"/>
        <v>0</v>
      </c>
      <c r="H28" s="60">
        <f t="shared" si="8"/>
        <v>0</v>
      </c>
      <c r="I28" s="60">
        <f t="shared" si="2"/>
        <v>0</v>
      </c>
      <c r="J28" s="60">
        <f t="shared" si="9"/>
        <v>0</v>
      </c>
      <c r="K28" s="59"/>
      <c r="L28" s="60">
        <f t="shared" si="4"/>
        <v>0</v>
      </c>
      <c r="M28" s="60">
        <f t="shared" si="5"/>
        <v>0</v>
      </c>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row>
    <row r="29" spans="2:39" s="65" customFormat="1" x14ac:dyDescent="0.2">
      <c r="B29" s="62"/>
      <c r="C29" s="62"/>
      <c r="D29" s="63"/>
      <c r="E29" s="58"/>
      <c r="F29" s="59"/>
      <c r="G29" s="60">
        <f t="shared" si="7"/>
        <v>0</v>
      </c>
      <c r="H29" s="60">
        <f t="shared" si="8"/>
        <v>0</v>
      </c>
      <c r="I29" s="60">
        <f t="shared" si="2"/>
        <v>0</v>
      </c>
      <c r="J29" s="60">
        <f t="shared" si="9"/>
        <v>0</v>
      </c>
      <c r="K29" s="59"/>
      <c r="L29" s="60">
        <f t="shared" si="4"/>
        <v>0</v>
      </c>
      <c r="M29" s="60">
        <f t="shared" si="5"/>
        <v>0</v>
      </c>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row>
    <row r="30" spans="2:39" s="65" customFormat="1" x14ac:dyDescent="0.2">
      <c r="B30" s="62"/>
      <c r="C30" s="62"/>
      <c r="D30" s="63"/>
      <c r="E30" s="58"/>
      <c r="F30" s="59"/>
      <c r="G30" s="60">
        <f t="shared" si="7"/>
        <v>0</v>
      </c>
      <c r="H30" s="60">
        <f t="shared" si="8"/>
        <v>0</v>
      </c>
      <c r="I30" s="60">
        <f t="shared" si="2"/>
        <v>0</v>
      </c>
      <c r="J30" s="60">
        <f t="shared" si="9"/>
        <v>0</v>
      </c>
      <c r="K30" s="59"/>
      <c r="L30" s="60">
        <f t="shared" si="4"/>
        <v>0</v>
      </c>
      <c r="M30" s="60">
        <f t="shared" si="5"/>
        <v>0</v>
      </c>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row>
    <row r="31" spans="2:39" s="65" customFormat="1" x14ac:dyDescent="0.2">
      <c r="B31" s="62"/>
      <c r="C31" s="62"/>
      <c r="D31" s="63"/>
      <c r="E31" s="58"/>
      <c r="F31" s="59"/>
      <c r="G31" s="60">
        <f t="shared" si="7"/>
        <v>0</v>
      </c>
      <c r="H31" s="60">
        <f t="shared" si="8"/>
        <v>0</v>
      </c>
      <c r="I31" s="60">
        <f t="shared" si="2"/>
        <v>0</v>
      </c>
      <c r="J31" s="60">
        <f t="shared" si="9"/>
        <v>0</v>
      </c>
      <c r="K31" s="59"/>
      <c r="L31" s="60">
        <f t="shared" si="4"/>
        <v>0</v>
      </c>
      <c r="M31" s="60">
        <f t="shared" si="5"/>
        <v>0</v>
      </c>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row>
    <row r="32" spans="2:39" s="65" customFormat="1" x14ac:dyDescent="0.2">
      <c r="B32" s="62"/>
      <c r="C32" s="62"/>
      <c r="D32" s="63"/>
      <c r="E32" s="58"/>
      <c r="F32" s="59"/>
      <c r="G32" s="60">
        <f t="shared" si="7"/>
        <v>0</v>
      </c>
      <c r="H32" s="60">
        <f t="shared" si="8"/>
        <v>0</v>
      </c>
      <c r="I32" s="60">
        <f t="shared" si="2"/>
        <v>0</v>
      </c>
      <c r="J32" s="60">
        <f t="shared" si="9"/>
        <v>0</v>
      </c>
      <c r="K32" s="59"/>
      <c r="L32" s="60">
        <f t="shared" si="4"/>
        <v>0</v>
      </c>
      <c r="M32" s="60">
        <f t="shared" si="5"/>
        <v>0</v>
      </c>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row>
    <row r="33" spans="2:39" s="65" customFormat="1" x14ac:dyDescent="0.2">
      <c r="B33" s="62"/>
      <c r="C33" s="62"/>
      <c r="D33" s="63"/>
      <c r="E33" s="58"/>
      <c r="F33" s="59"/>
      <c r="G33" s="60">
        <f t="shared" si="7"/>
        <v>0</v>
      </c>
      <c r="H33" s="60">
        <f t="shared" si="8"/>
        <v>0</v>
      </c>
      <c r="I33" s="60">
        <f t="shared" si="2"/>
        <v>0</v>
      </c>
      <c r="J33" s="60">
        <f t="shared" si="9"/>
        <v>0</v>
      </c>
      <c r="K33" s="59"/>
      <c r="L33" s="60">
        <f t="shared" si="4"/>
        <v>0</v>
      </c>
      <c r="M33" s="60">
        <f t="shared" si="5"/>
        <v>0</v>
      </c>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row>
    <row r="34" spans="2:39" s="65" customFormat="1" x14ac:dyDescent="0.2">
      <c r="B34" s="62"/>
      <c r="C34" s="62"/>
      <c r="D34" s="63"/>
      <c r="E34" s="58"/>
      <c r="F34" s="59"/>
      <c r="G34" s="60">
        <f t="shared" si="7"/>
        <v>0</v>
      </c>
      <c r="H34" s="60">
        <f t="shared" si="8"/>
        <v>0</v>
      </c>
      <c r="I34" s="60">
        <f t="shared" si="2"/>
        <v>0</v>
      </c>
      <c r="J34" s="60">
        <f t="shared" si="9"/>
        <v>0</v>
      </c>
      <c r="K34" s="59"/>
      <c r="L34" s="60">
        <f t="shared" si="4"/>
        <v>0</v>
      </c>
      <c r="M34" s="60">
        <f t="shared" si="5"/>
        <v>0</v>
      </c>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row>
    <row r="35" spans="2:39" s="65" customFormat="1" x14ac:dyDescent="0.2">
      <c r="B35" s="62"/>
      <c r="C35" s="62"/>
      <c r="D35" s="63"/>
      <c r="E35" s="58"/>
      <c r="F35" s="59"/>
      <c r="G35" s="60">
        <f t="shared" si="7"/>
        <v>0</v>
      </c>
      <c r="H35" s="60">
        <f t="shared" si="8"/>
        <v>0</v>
      </c>
      <c r="I35" s="60">
        <f t="shared" si="2"/>
        <v>0</v>
      </c>
      <c r="J35" s="60">
        <f t="shared" si="9"/>
        <v>0</v>
      </c>
      <c r="K35" s="59"/>
      <c r="L35" s="60">
        <f t="shared" si="4"/>
        <v>0</v>
      </c>
      <c r="M35" s="60">
        <f t="shared" si="5"/>
        <v>0</v>
      </c>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row>
    <row r="36" spans="2:39" s="65" customFormat="1" x14ac:dyDescent="0.2">
      <c r="B36" s="62"/>
      <c r="C36" s="62"/>
      <c r="D36" s="63"/>
      <c r="E36" s="58"/>
      <c r="F36" s="59"/>
      <c r="G36" s="60">
        <f t="shared" si="7"/>
        <v>0</v>
      </c>
      <c r="H36" s="60">
        <f t="shared" si="8"/>
        <v>0</v>
      </c>
      <c r="I36" s="60">
        <f t="shared" si="2"/>
        <v>0</v>
      </c>
      <c r="J36" s="60">
        <f t="shared" si="9"/>
        <v>0</v>
      </c>
      <c r="K36" s="59"/>
      <c r="L36" s="60">
        <f t="shared" si="4"/>
        <v>0</v>
      </c>
      <c r="M36" s="60">
        <f t="shared" si="5"/>
        <v>0</v>
      </c>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row>
    <row r="37" spans="2:39" s="65" customFormat="1" x14ac:dyDescent="0.2">
      <c r="B37" s="62"/>
      <c r="C37" s="62"/>
      <c r="D37" s="63"/>
      <c r="E37" s="58"/>
      <c r="F37" s="59"/>
      <c r="G37" s="60">
        <f t="shared" si="7"/>
        <v>0</v>
      </c>
      <c r="H37" s="60">
        <f t="shared" si="8"/>
        <v>0</v>
      </c>
      <c r="I37" s="60">
        <f t="shared" si="2"/>
        <v>0</v>
      </c>
      <c r="J37" s="60">
        <f t="shared" si="9"/>
        <v>0</v>
      </c>
      <c r="K37" s="59"/>
      <c r="L37" s="60">
        <f t="shared" si="4"/>
        <v>0</v>
      </c>
      <c r="M37" s="60">
        <f t="shared" si="5"/>
        <v>0</v>
      </c>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row>
    <row r="38" spans="2:39" s="65" customFormat="1" x14ac:dyDescent="0.2">
      <c r="B38" s="62"/>
      <c r="C38" s="62"/>
      <c r="D38" s="63"/>
      <c r="E38" s="58"/>
      <c r="F38" s="59"/>
      <c r="G38" s="60">
        <f t="shared" si="6"/>
        <v>0</v>
      </c>
      <c r="H38" s="60">
        <f t="shared" ref="H38:H55" si="10">G38*$F$6</f>
        <v>0</v>
      </c>
      <c r="I38" s="60">
        <f t="shared" si="2"/>
        <v>0</v>
      </c>
      <c r="J38" s="60">
        <f t="shared" ref="J38:J55" si="11">I38*$F$7</f>
        <v>0</v>
      </c>
      <c r="K38" s="59"/>
      <c r="L38" s="60">
        <f t="shared" si="4"/>
        <v>0</v>
      </c>
      <c r="M38" s="60">
        <f t="shared" si="5"/>
        <v>0</v>
      </c>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row>
    <row r="39" spans="2:39" s="65" customFormat="1" x14ac:dyDescent="0.2">
      <c r="B39" s="62"/>
      <c r="C39" s="62"/>
      <c r="D39" s="63"/>
      <c r="E39" s="58"/>
      <c r="F39" s="59"/>
      <c r="G39" s="60">
        <f t="shared" si="6"/>
        <v>0</v>
      </c>
      <c r="H39" s="60">
        <f t="shared" si="10"/>
        <v>0</v>
      </c>
      <c r="I39" s="60">
        <f t="shared" si="2"/>
        <v>0</v>
      </c>
      <c r="J39" s="60">
        <f t="shared" si="11"/>
        <v>0</v>
      </c>
      <c r="K39" s="59"/>
      <c r="L39" s="60">
        <f t="shared" si="4"/>
        <v>0</v>
      </c>
      <c r="M39" s="60">
        <f t="shared" si="5"/>
        <v>0</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row>
    <row r="40" spans="2:39" s="65" customFormat="1" x14ac:dyDescent="0.2">
      <c r="B40" s="62"/>
      <c r="C40" s="62"/>
      <c r="D40" s="63"/>
      <c r="E40" s="58"/>
      <c r="F40" s="59"/>
      <c r="G40" s="60">
        <f t="shared" si="6"/>
        <v>0</v>
      </c>
      <c r="H40" s="60">
        <f t="shared" si="10"/>
        <v>0</v>
      </c>
      <c r="I40" s="60">
        <f t="shared" si="2"/>
        <v>0</v>
      </c>
      <c r="J40" s="60">
        <f t="shared" si="11"/>
        <v>0</v>
      </c>
      <c r="K40" s="59"/>
      <c r="L40" s="60">
        <f t="shared" si="4"/>
        <v>0</v>
      </c>
      <c r="M40" s="60">
        <f t="shared" si="5"/>
        <v>0</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row>
    <row r="41" spans="2:39" s="65" customFormat="1" x14ac:dyDescent="0.2">
      <c r="B41" s="62"/>
      <c r="C41" s="62"/>
      <c r="D41" s="63"/>
      <c r="E41" s="58"/>
      <c r="F41" s="59"/>
      <c r="G41" s="60">
        <f t="shared" si="6"/>
        <v>0</v>
      </c>
      <c r="H41" s="60">
        <f t="shared" si="10"/>
        <v>0</v>
      </c>
      <c r="I41" s="60">
        <f t="shared" si="2"/>
        <v>0</v>
      </c>
      <c r="J41" s="60">
        <f t="shared" si="11"/>
        <v>0</v>
      </c>
      <c r="K41" s="59"/>
      <c r="L41" s="60">
        <f t="shared" si="4"/>
        <v>0</v>
      </c>
      <c r="M41" s="60">
        <f t="shared" si="5"/>
        <v>0</v>
      </c>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row>
    <row r="42" spans="2:39" s="65" customFormat="1" x14ac:dyDescent="0.2">
      <c r="B42" s="62"/>
      <c r="C42" s="62"/>
      <c r="D42" s="63"/>
      <c r="E42" s="58"/>
      <c r="F42" s="59"/>
      <c r="G42" s="60">
        <f t="shared" si="6"/>
        <v>0</v>
      </c>
      <c r="H42" s="60">
        <f t="shared" si="10"/>
        <v>0</v>
      </c>
      <c r="I42" s="60">
        <f t="shared" si="2"/>
        <v>0</v>
      </c>
      <c r="J42" s="60">
        <f t="shared" si="11"/>
        <v>0</v>
      </c>
      <c r="K42" s="59"/>
      <c r="L42" s="60">
        <f t="shared" si="4"/>
        <v>0</v>
      </c>
      <c r="M42" s="60">
        <f t="shared" si="5"/>
        <v>0</v>
      </c>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row>
    <row r="43" spans="2:39" s="65" customFormat="1" x14ac:dyDescent="0.2">
      <c r="B43" s="62"/>
      <c r="C43" s="62"/>
      <c r="D43" s="63"/>
      <c r="E43" s="58"/>
      <c r="F43" s="59"/>
      <c r="G43" s="60">
        <f t="shared" si="6"/>
        <v>0</v>
      </c>
      <c r="H43" s="60">
        <f t="shared" si="10"/>
        <v>0</v>
      </c>
      <c r="I43" s="60">
        <f t="shared" si="2"/>
        <v>0</v>
      </c>
      <c r="J43" s="60">
        <f t="shared" si="11"/>
        <v>0</v>
      </c>
      <c r="K43" s="59"/>
      <c r="L43" s="60">
        <f t="shared" si="4"/>
        <v>0</v>
      </c>
      <c r="M43" s="60">
        <f t="shared" si="5"/>
        <v>0</v>
      </c>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row>
    <row r="44" spans="2:39" s="65" customFormat="1" x14ac:dyDescent="0.2">
      <c r="B44" s="62"/>
      <c r="C44" s="62"/>
      <c r="D44" s="63"/>
      <c r="E44" s="58"/>
      <c r="F44" s="59"/>
      <c r="G44" s="60">
        <f t="shared" si="6"/>
        <v>0</v>
      </c>
      <c r="H44" s="60">
        <f t="shared" si="10"/>
        <v>0</v>
      </c>
      <c r="I44" s="60">
        <f t="shared" si="2"/>
        <v>0</v>
      </c>
      <c r="J44" s="60">
        <f t="shared" si="11"/>
        <v>0</v>
      </c>
      <c r="K44" s="59"/>
      <c r="L44" s="60">
        <f t="shared" si="4"/>
        <v>0</v>
      </c>
      <c r="M44" s="60">
        <f t="shared" si="5"/>
        <v>0</v>
      </c>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row>
    <row r="45" spans="2:39" s="65" customFormat="1" x14ac:dyDescent="0.2">
      <c r="B45" s="62"/>
      <c r="C45" s="62"/>
      <c r="D45" s="63"/>
      <c r="E45" s="58"/>
      <c r="F45" s="59"/>
      <c r="G45" s="60">
        <f t="shared" si="6"/>
        <v>0</v>
      </c>
      <c r="H45" s="60">
        <f t="shared" si="10"/>
        <v>0</v>
      </c>
      <c r="I45" s="60">
        <f t="shared" si="2"/>
        <v>0</v>
      </c>
      <c r="J45" s="60">
        <f t="shared" si="11"/>
        <v>0</v>
      </c>
      <c r="K45" s="59"/>
      <c r="L45" s="60">
        <f t="shared" si="4"/>
        <v>0</v>
      </c>
      <c r="M45" s="60">
        <f t="shared" si="5"/>
        <v>0</v>
      </c>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row>
    <row r="46" spans="2:39" s="65" customFormat="1" x14ac:dyDescent="0.2">
      <c r="B46" s="62"/>
      <c r="C46" s="62"/>
      <c r="D46" s="63"/>
      <c r="E46" s="58"/>
      <c r="F46" s="59"/>
      <c r="G46" s="60">
        <f t="shared" si="6"/>
        <v>0</v>
      </c>
      <c r="H46" s="60">
        <f t="shared" si="10"/>
        <v>0</v>
      </c>
      <c r="I46" s="60">
        <f t="shared" si="2"/>
        <v>0</v>
      </c>
      <c r="J46" s="60">
        <f t="shared" si="11"/>
        <v>0</v>
      </c>
      <c r="K46" s="59"/>
      <c r="L46" s="60">
        <f t="shared" si="4"/>
        <v>0</v>
      </c>
      <c r="M46" s="60">
        <f t="shared" si="5"/>
        <v>0</v>
      </c>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row>
    <row r="47" spans="2:39" s="65" customFormat="1" x14ac:dyDescent="0.2">
      <c r="B47" s="62"/>
      <c r="C47" s="62"/>
      <c r="D47" s="63"/>
      <c r="E47" s="58"/>
      <c r="F47" s="59"/>
      <c r="G47" s="60">
        <f t="shared" si="6"/>
        <v>0</v>
      </c>
      <c r="H47" s="60">
        <f t="shared" si="10"/>
        <v>0</v>
      </c>
      <c r="I47" s="60">
        <f t="shared" si="2"/>
        <v>0</v>
      </c>
      <c r="J47" s="60">
        <f t="shared" si="11"/>
        <v>0</v>
      </c>
      <c r="K47" s="59"/>
      <c r="L47" s="60">
        <f t="shared" si="4"/>
        <v>0</v>
      </c>
      <c r="M47" s="60">
        <f t="shared" si="5"/>
        <v>0</v>
      </c>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row>
    <row r="48" spans="2:39" s="65" customFormat="1" x14ac:dyDescent="0.2">
      <c r="B48" s="62"/>
      <c r="C48" s="62"/>
      <c r="D48" s="63"/>
      <c r="E48" s="58"/>
      <c r="F48" s="59"/>
      <c r="G48" s="60">
        <f t="shared" si="6"/>
        <v>0</v>
      </c>
      <c r="H48" s="60">
        <f t="shared" si="10"/>
        <v>0</v>
      </c>
      <c r="I48" s="60">
        <f t="shared" si="2"/>
        <v>0</v>
      </c>
      <c r="J48" s="60">
        <f t="shared" si="11"/>
        <v>0</v>
      </c>
      <c r="K48" s="59"/>
      <c r="L48" s="60">
        <f t="shared" si="4"/>
        <v>0</v>
      </c>
      <c r="M48" s="60">
        <f t="shared" si="5"/>
        <v>0</v>
      </c>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row>
    <row r="49" spans="2:39" s="65" customFormat="1" x14ac:dyDescent="0.2">
      <c r="B49" s="62"/>
      <c r="C49" s="62"/>
      <c r="D49" s="63"/>
      <c r="E49" s="58"/>
      <c r="F49" s="59"/>
      <c r="G49" s="60">
        <f t="shared" si="6"/>
        <v>0</v>
      </c>
      <c r="H49" s="60">
        <f t="shared" si="10"/>
        <v>0</v>
      </c>
      <c r="I49" s="60">
        <f t="shared" si="2"/>
        <v>0</v>
      </c>
      <c r="J49" s="60">
        <f t="shared" si="11"/>
        <v>0</v>
      </c>
      <c r="K49" s="59"/>
      <c r="L49" s="60">
        <f t="shared" si="4"/>
        <v>0</v>
      </c>
      <c r="M49" s="60">
        <f t="shared" si="5"/>
        <v>0</v>
      </c>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row>
    <row r="50" spans="2:39" s="65" customFormat="1" x14ac:dyDescent="0.2">
      <c r="B50" s="62"/>
      <c r="C50" s="62"/>
      <c r="D50" s="63"/>
      <c r="E50" s="58"/>
      <c r="F50" s="59"/>
      <c r="G50" s="60">
        <f t="shared" si="6"/>
        <v>0</v>
      </c>
      <c r="H50" s="60">
        <f t="shared" si="10"/>
        <v>0</v>
      </c>
      <c r="I50" s="60">
        <f t="shared" si="2"/>
        <v>0</v>
      </c>
      <c r="J50" s="60">
        <f t="shared" si="11"/>
        <v>0</v>
      </c>
      <c r="K50" s="59"/>
      <c r="L50" s="60">
        <f t="shared" si="4"/>
        <v>0</v>
      </c>
      <c r="M50" s="60">
        <f t="shared" si="5"/>
        <v>0</v>
      </c>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row>
    <row r="51" spans="2:39" s="65" customFormat="1" x14ac:dyDescent="0.2">
      <c r="B51" s="62"/>
      <c r="C51" s="62"/>
      <c r="D51" s="63"/>
      <c r="E51" s="58"/>
      <c r="F51" s="59"/>
      <c r="G51" s="60">
        <f>D51*$F$2*$F$3*F51*$F$5/12</f>
        <v>0</v>
      </c>
      <c r="H51" s="60">
        <f t="shared" si="10"/>
        <v>0</v>
      </c>
      <c r="I51" s="60">
        <f t="shared" si="2"/>
        <v>0</v>
      </c>
      <c r="J51" s="60">
        <f t="shared" si="11"/>
        <v>0</v>
      </c>
      <c r="K51" s="59"/>
      <c r="L51" s="60">
        <f t="shared" si="4"/>
        <v>0</v>
      </c>
      <c r="M51" s="60">
        <f t="shared" si="5"/>
        <v>0</v>
      </c>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row>
    <row r="52" spans="2:39" s="65" customFormat="1" x14ac:dyDescent="0.2">
      <c r="B52" s="62"/>
      <c r="C52" s="62"/>
      <c r="D52" s="63"/>
      <c r="E52" s="58"/>
      <c r="F52" s="59"/>
      <c r="G52" s="60">
        <f>D52*$F$2*$F$3*F52*$F$5/12</f>
        <v>0</v>
      </c>
      <c r="H52" s="60">
        <f t="shared" si="10"/>
        <v>0</v>
      </c>
      <c r="I52" s="60">
        <f t="shared" si="2"/>
        <v>0</v>
      </c>
      <c r="J52" s="60">
        <f t="shared" si="11"/>
        <v>0</v>
      </c>
      <c r="K52" s="59"/>
      <c r="L52" s="60">
        <f t="shared" si="4"/>
        <v>0</v>
      </c>
      <c r="M52" s="60">
        <f t="shared" si="5"/>
        <v>0</v>
      </c>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row>
    <row r="53" spans="2:39" s="65" customFormat="1" x14ac:dyDescent="0.2">
      <c r="B53" s="62"/>
      <c r="C53" s="62"/>
      <c r="D53" s="63"/>
      <c r="E53" s="58"/>
      <c r="F53" s="59"/>
      <c r="G53" s="60">
        <f>D53*$F$2*$F$3*F53*$F$5/12</f>
        <v>0</v>
      </c>
      <c r="H53" s="60">
        <f t="shared" si="10"/>
        <v>0</v>
      </c>
      <c r="I53" s="60">
        <f t="shared" si="2"/>
        <v>0</v>
      </c>
      <c r="J53" s="60">
        <f t="shared" si="11"/>
        <v>0</v>
      </c>
      <c r="K53" s="59"/>
      <c r="L53" s="60">
        <f t="shared" si="4"/>
        <v>0</v>
      </c>
      <c r="M53" s="60">
        <f t="shared" si="5"/>
        <v>0</v>
      </c>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row>
    <row r="54" spans="2:39" s="65" customFormat="1" x14ac:dyDescent="0.2">
      <c r="B54" s="62"/>
      <c r="C54" s="62"/>
      <c r="D54" s="63"/>
      <c r="E54" s="58"/>
      <c r="F54" s="59"/>
      <c r="G54" s="60">
        <f>D54*$F$2*$F$3*F54*$F$5/12</f>
        <v>0</v>
      </c>
      <c r="H54" s="60">
        <f t="shared" si="10"/>
        <v>0</v>
      </c>
      <c r="I54" s="60">
        <f t="shared" si="2"/>
        <v>0</v>
      </c>
      <c r="J54" s="60">
        <f t="shared" si="11"/>
        <v>0</v>
      </c>
      <c r="K54" s="59"/>
      <c r="L54" s="60">
        <f t="shared" si="4"/>
        <v>0</v>
      </c>
      <c r="M54" s="60">
        <f t="shared" si="5"/>
        <v>0</v>
      </c>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row>
    <row r="55" spans="2:39" s="65" customFormat="1" x14ac:dyDescent="0.2">
      <c r="B55" s="62"/>
      <c r="C55" s="62"/>
      <c r="D55" s="63"/>
      <c r="E55" s="58"/>
      <c r="F55" s="59"/>
      <c r="G55" s="60">
        <f>D55*$F$2*$F$3*F55*$F$5/12</f>
        <v>0</v>
      </c>
      <c r="H55" s="60">
        <f t="shared" si="10"/>
        <v>0</v>
      </c>
      <c r="I55" s="60">
        <f>D55*$F$2*$F$4*E55*$F$5/12</f>
        <v>0</v>
      </c>
      <c r="J55" s="60">
        <f t="shared" si="11"/>
        <v>0</v>
      </c>
      <c r="K55" s="59"/>
      <c r="L55" s="60">
        <f t="shared" si="4"/>
        <v>0</v>
      </c>
      <c r="M55" s="60">
        <f>L55*$L$4</f>
        <v>0</v>
      </c>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row>
  </sheetData>
  <mergeCells count="10">
    <mergeCell ref="B8:M8"/>
    <mergeCell ref="C6:E6"/>
    <mergeCell ref="C5:E5"/>
    <mergeCell ref="C7:E7"/>
    <mergeCell ref="I2:K2"/>
    <mergeCell ref="I4:K4"/>
    <mergeCell ref="I5:K5"/>
    <mergeCell ref="C2:E2"/>
    <mergeCell ref="C3:E3"/>
    <mergeCell ref="C4:E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AM55"/>
  <sheetViews>
    <sheetView workbookViewId="0">
      <selection activeCell="E13" sqref="E13"/>
    </sheetView>
  </sheetViews>
  <sheetFormatPr defaultColWidth="7.125" defaultRowHeight="12.75" x14ac:dyDescent="0.2"/>
  <cols>
    <col min="1" max="1" width="3" style="1" customWidth="1"/>
    <col min="2" max="2" width="20.875" style="1" customWidth="1"/>
    <col min="3" max="3" width="19.625" style="1" customWidth="1"/>
    <col min="4" max="4" width="26" style="1" customWidth="1"/>
    <col min="5" max="5" width="21.875" style="1" customWidth="1"/>
    <col min="6" max="6" width="17.625" style="1" customWidth="1"/>
    <col min="7" max="8" width="17.625" style="2" customWidth="1"/>
    <col min="9" max="9" width="18.25" style="18" customWidth="1"/>
    <col min="10" max="11" width="15.125" style="18" customWidth="1"/>
    <col min="12" max="37" width="7.125" style="18"/>
    <col min="38" max="16384" width="7.125" style="1"/>
  </cols>
  <sheetData>
    <row r="1" spans="2:39" s="38" customFormat="1" ht="24.75" customHeight="1" x14ac:dyDescent="0.35">
      <c r="B1" s="66" t="s">
        <v>134</v>
      </c>
      <c r="D1" s="39"/>
      <c r="H1" s="39"/>
      <c r="I1" s="39"/>
      <c r="J1" s="39"/>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row>
    <row r="2" spans="2:39" ht="67.5" customHeight="1" x14ac:dyDescent="0.2">
      <c r="B2" s="122" t="s">
        <v>29</v>
      </c>
      <c r="C2" s="24" t="s">
        <v>30</v>
      </c>
      <c r="D2" s="121" t="s">
        <v>31</v>
      </c>
      <c r="E2" s="121"/>
      <c r="F2" s="121"/>
      <c r="G2" s="25"/>
    </row>
    <row r="3" spans="2:39" ht="56.25" customHeight="1" x14ac:dyDescent="0.2">
      <c r="B3" s="122"/>
      <c r="C3" s="11" t="s">
        <v>32</v>
      </c>
      <c r="D3" s="121" t="s">
        <v>33</v>
      </c>
      <c r="E3" s="121"/>
      <c r="F3" s="121"/>
      <c r="G3" s="26">
        <v>12</v>
      </c>
    </row>
    <row r="4" spans="2:39" ht="51.75" customHeight="1" x14ac:dyDescent="0.2">
      <c r="B4" s="122"/>
      <c r="C4" s="11" t="s">
        <v>34</v>
      </c>
      <c r="D4" s="121" t="s">
        <v>35</v>
      </c>
      <c r="E4" s="121"/>
      <c r="F4" s="121"/>
      <c r="G4" s="29"/>
    </row>
    <row r="5" spans="2:39" ht="63" customHeight="1" x14ac:dyDescent="0.2">
      <c r="B5" s="122" t="s">
        <v>36</v>
      </c>
      <c r="C5" s="24" t="s">
        <v>37</v>
      </c>
      <c r="D5" s="121" t="s">
        <v>38</v>
      </c>
      <c r="E5" s="121"/>
      <c r="F5" s="121"/>
      <c r="G5" s="25"/>
    </row>
    <row r="6" spans="2:39" ht="53.25" customHeight="1" x14ac:dyDescent="0.2">
      <c r="B6" s="122"/>
      <c r="C6" s="11" t="s">
        <v>39</v>
      </c>
      <c r="D6" s="121" t="s">
        <v>40</v>
      </c>
      <c r="E6" s="121"/>
      <c r="F6" s="121"/>
      <c r="G6" s="26">
        <v>12</v>
      </c>
    </row>
    <row r="7" spans="2:39" ht="51.75" customHeight="1" x14ac:dyDescent="0.2">
      <c r="B7" s="122"/>
      <c r="C7" s="11" t="s">
        <v>41</v>
      </c>
      <c r="D7" s="121" t="s">
        <v>42</v>
      </c>
      <c r="E7" s="121"/>
      <c r="F7" s="121"/>
      <c r="G7" s="29"/>
    </row>
    <row r="8" spans="2:39" ht="65.25" customHeight="1" x14ac:dyDescent="0.2">
      <c r="B8" s="122" t="s">
        <v>43</v>
      </c>
      <c r="C8" s="24" t="s">
        <v>44</v>
      </c>
      <c r="D8" s="121" t="s">
        <v>45</v>
      </c>
      <c r="E8" s="121"/>
      <c r="F8" s="121"/>
      <c r="G8" s="25"/>
      <c r="H8" s="22"/>
      <c r="I8" s="22"/>
      <c r="J8" s="21"/>
      <c r="K8" s="1"/>
    </row>
    <row r="9" spans="2:39" ht="53.25" customHeight="1" x14ac:dyDescent="0.2">
      <c r="B9" s="122"/>
      <c r="C9" s="11" t="s">
        <v>46</v>
      </c>
      <c r="D9" s="121" t="s">
        <v>47</v>
      </c>
      <c r="E9" s="121"/>
      <c r="F9" s="121"/>
      <c r="G9" s="26">
        <v>12</v>
      </c>
      <c r="H9" s="23"/>
      <c r="I9" s="23"/>
      <c r="J9" s="21"/>
      <c r="K9" s="1"/>
    </row>
    <row r="10" spans="2:39" ht="68.25" customHeight="1" x14ac:dyDescent="0.2">
      <c r="B10" s="122"/>
      <c r="C10" s="11" t="s">
        <v>48</v>
      </c>
      <c r="D10" s="121" t="s">
        <v>49</v>
      </c>
      <c r="E10" s="121"/>
      <c r="F10" s="121"/>
      <c r="G10" s="29"/>
    </row>
    <row r="11" spans="2:39" ht="15" customHeight="1" x14ac:dyDescent="0.2"/>
    <row r="12" spans="2:39" s="3" customFormat="1" ht="87.75" customHeight="1" x14ac:dyDescent="0.25">
      <c r="B12" s="13" t="s">
        <v>140</v>
      </c>
      <c r="C12" s="13" t="s">
        <v>141</v>
      </c>
      <c r="D12" s="14" t="s">
        <v>142</v>
      </c>
      <c r="E12" s="15" t="str">
        <f>(C2) &amp; " in need of " &amp; (B2)</f>
        <v>[Enter here target population group name (ex. Children 6-23 mo)] in need of BSFP</v>
      </c>
      <c r="F12" s="16" t="str">
        <f>"Cluster targeted caseload for " &amp; (B2)</f>
        <v>Cluster targeted caseload for BSFP</v>
      </c>
      <c r="G12" s="15" t="str">
        <f>(C5) &amp; " in need of " &amp; (B5)</f>
        <v>[Enter here target population group name (ex. Children 0-24 mo)] in need of [Enter here activity 2 name (ex. IYCF counselling)]</v>
      </c>
      <c r="H12" s="16" t="str">
        <f>"Cluster targeted caseload for " &amp; (B5)</f>
        <v>Cluster targeted caseload for [Enter here activity 2 name (ex. IYCF counselling)]</v>
      </c>
      <c r="I12" s="15" t="str">
        <f>(C8) &amp; " in need of " &amp; (B8)</f>
        <v>[Enter here target population group name (ex. Children 6-35 mo)] in need of [Enter here activity 1 name (ex. MNPs distribution)]</v>
      </c>
      <c r="J12" s="16" t="str">
        <f>"Cluster targeted caseload for " &amp; (B8)</f>
        <v>Cluster targeted caseload for [Enter here activity 1 name (ex. MNPs distribution)]</v>
      </c>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2:39" s="9" customFormat="1" ht="125.25" customHeight="1" x14ac:dyDescent="0.25">
      <c r="B13" s="17" t="s">
        <v>143</v>
      </c>
      <c r="C13" s="17" t="s">
        <v>144</v>
      </c>
      <c r="D13" s="17" t="s">
        <v>145</v>
      </c>
      <c r="E13" s="10" t="s">
        <v>50</v>
      </c>
      <c r="F13" s="10" t="s">
        <v>51</v>
      </c>
      <c r="G13" s="10" t="s">
        <v>52</v>
      </c>
      <c r="H13" s="10" t="s">
        <v>53</v>
      </c>
      <c r="I13" s="10" t="s">
        <v>54</v>
      </c>
      <c r="J13" s="10" t="s">
        <v>55</v>
      </c>
    </row>
    <row r="14" spans="2:39" s="9" customFormat="1" ht="17.25" hidden="1" customHeight="1" x14ac:dyDescent="0.25">
      <c r="B14" s="17" t="str">
        <f>B12</f>
        <v>Nivel administrativo 1</v>
      </c>
      <c r="C14" s="17" t="str">
        <f t="shared" ref="C14:J14" si="0">C12</f>
        <v>Nivel administrativo 2</v>
      </c>
      <c r="D14" s="17" t="str">
        <f t="shared" si="0"/>
        <v>Población a nivel administrativo 2 para el año para el que se hacen los cálculos</v>
      </c>
      <c r="E14" s="17" t="str">
        <f t="shared" si="0"/>
        <v>[Enter here target population group name (ex. Children 6-23 mo)] in need of BSFP</v>
      </c>
      <c r="F14" s="17" t="str">
        <f t="shared" si="0"/>
        <v>Cluster targeted caseload for BSFP</v>
      </c>
      <c r="G14" s="17" t="str">
        <f t="shared" si="0"/>
        <v>[Enter here target population group name (ex. Children 0-24 mo)] in need of [Enter here activity 2 name (ex. IYCF counselling)]</v>
      </c>
      <c r="H14" s="17" t="str">
        <f t="shared" si="0"/>
        <v>Cluster targeted caseload for [Enter here activity 2 name (ex. IYCF counselling)]</v>
      </c>
      <c r="I14" s="17" t="str">
        <f t="shared" si="0"/>
        <v>[Enter here target population group name (ex. Children 6-35 mo)] in need of [Enter here activity 1 name (ex. MNPs distribution)]</v>
      </c>
      <c r="J14" s="17" t="str">
        <f t="shared" si="0"/>
        <v>Cluster targeted caseload for [Enter here activity 1 name (ex. MNPs distribution)]</v>
      </c>
    </row>
    <row r="15" spans="2:39" s="6" customFormat="1" x14ac:dyDescent="0.2">
      <c r="B15" s="27"/>
      <c r="C15" s="27"/>
      <c r="D15" s="12"/>
      <c r="E15" s="4">
        <f>D15*$G$2*$G$3/12</f>
        <v>0</v>
      </c>
      <c r="F15" s="4">
        <f>E15*$G$4</f>
        <v>0</v>
      </c>
      <c r="G15" s="4">
        <f>D15*$G$5*$G$6/12</f>
        <v>0</v>
      </c>
      <c r="H15" s="4">
        <f>G15*$G$7</f>
        <v>0</v>
      </c>
      <c r="I15" s="4">
        <f>D15*$G$8*$G$9/12</f>
        <v>0</v>
      </c>
      <c r="J15" s="4">
        <f>I15*$G$10</f>
        <v>0</v>
      </c>
    </row>
    <row r="16" spans="2:39" s="7" customFormat="1" x14ac:dyDescent="0.2">
      <c r="B16" s="28"/>
      <c r="C16" s="28"/>
      <c r="D16" s="8"/>
      <c r="E16" s="5">
        <f t="shared" ref="E16:E55" si="1">D16*$G$2*$G$3/12</f>
        <v>0</v>
      </c>
      <c r="F16" s="5">
        <f t="shared" ref="F16:F55" si="2">E16*$G$4</f>
        <v>0</v>
      </c>
      <c r="G16" s="5">
        <f t="shared" ref="G16:G55" si="3">D16*$G$5*$G$6/12</f>
        <v>0</v>
      </c>
      <c r="H16" s="5">
        <f t="shared" ref="H16:H55" si="4">G16*$G$7</f>
        <v>0</v>
      </c>
      <c r="I16" s="5">
        <f t="shared" ref="I16:I55" si="5">D16*$G$8*$G$9/12</f>
        <v>0</v>
      </c>
      <c r="J16" s="5">
        <f t="shared" ref="J16:J55" si="6">I16*$G$10</f>
        <v>0</v>
      </c>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row>
    <row r="17" spans="2:37" s="7" customFormat="1" x14ac:dyDescent="0.2">
      <c r="B17" s="28"/>
      <c r="C17" s="28"/>
      <c r="D17" s="8"/>
      <c r="E17" s="5">
        <f t="shared" si="1"/>
        <v>0</v>
      </c>
      <c r="F17" s="5">
        <f t="shared" si="2"/>
        <v>0</v>
      </c>
      <c r="G17" s="5">
        <f t="shared" si="3"/>
        <v>0</v>
      </c>
      <c r="H17" s="5">
        <f t="shared" si="4"/>
        <v>0</v>
      </c>
      <c r="I17" s="5">
        <f t="shared" si="5"/>
        <v>0</v>
      </c>
      <c r="J17" s="5">
        <f t="shared" si="6"/>
        <v>0</v>
      </c>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row>
    <row r="18" spans="2:37" s="7" customFormat="1" x14ac:dyDescent="0.2">
      <c r="B18" s="28"/>
      <c r="C18" s="28"/>
      <c r="D18" s="8"/>
      <c r="E18" s="5">
        <f t="shared" si="1"/>
        <v>0</v>
      </c>
      <c r="F18" s="5">
        <f t="shared" si="2"/>
        <v>0</v>
      </c>
      <c r="G18" s="5">
        <f t="shared" si="3"/>
        <v>0</v>
      </c>
      <c r="H18" s="5">
        <f t="shared" si="4"/>
        <v>0</v>
      </c>
      <c r="I18" s="5">
        <f t="shared" si="5"/>
        <v>0</v>
      </c>
      <c r="J18" s="5">
        <f t="shared" si="6"/>
        <v>0</v>
      </c>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row>
    <row r="19" spans="2:37" s="7" customFormat="1" x14ac:dyDescent="0.2">
      <c r="B19" s="28"/>
      <c r="C19" s="28"/>
      <c r="D19" s="8"/>
      <c r="E19" s="5">
        <f t="shared" si="1"/>
        <v>0</v>
      </c>
      <c r="F19" s="5">
        <f t="shared" si="2"/>
        <v>0</v>
      </c>
      <c r="G19" s="5">
        <f t="shared" si="3"/>
        <v>0</v>
      </c>
      <c r="H19" s="5">
        <f t="shared" si="4"/>
        <v>0</v>
      </c>
      <c r="I19" s="5">
        <f t="shared" si="5"/>
        <v>0</v>
      </c>
      <c r="J19" s="5">
        <f t="shared" si="6"/>
        <v>0</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row>
    <row r="20" spans="2:37" s="7" customFormat="1" x14ac:dyDescent="0.2">
      <c r="B20" s="28"/>
      <c r="C20" s="28"/>
      <c r="D20" s="8"/>
      <c r="E20" s="5">
        <f t="shared" si="1"/>
        <v>0</v>
      </c>
      <c r="F20" s="5">
        <f t="shared" si="2"/>
        <v>0</v>
      </c>
      <c r="G20" s="5">
        <f t="shared" si="3"/>
        <v>0</v>
      </c>
      <c r="H20" s="5">
        <f t="shared" si="4"/>
        <v>0</v>
      </c>
      <c r="I20" s="5">
        <f t="shared" si="5"/>
        <v>0</v>
      </c>
      <c r="J20" s="5">
        <f t="shared" si="6"/>
        <v>0</v>
      </c>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2:37" s="7" customFormat="1" x14ac:dyDescent="0.2">
      <c r="B21" s="28"/>
      <c r="C21" s="28"/>
      <c r="D21" s="8"/>
      <c r="E21" s="5">
        <f t="shared" si="1"/>
        <v>0</v>
      </c>
      <c r="F21" s="5">
        <f t="shared" si="2"/>
        <v>0</v>
      </c>
      <c r="G21" s="5">
        <f t="shared" si="3"/>
        <v>0</v>
      </c>
      <c r="H21" s="5">
        <f t="shared" si="4"/>
        <v>0</v>
      </c>
      <c r="I21" s="5">
        <f t="shared" si="5"/>
        <v>0</v>
      </c>
      <c r="J21" s="5">
        <f t="shared" si="6"/>
        <v>0</v>
      </c>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row>
    <row r="22" spans="2:37" s="7" customFormat="1" x14ac:dyDescent="0.2">
      <c r="B22" s="28"/>
      <c r="C22" s="28"/>
      <c r="D22" s="8"/>
      <c r="E22" s="5">
        <f t="shared" si="1"/>
        <v>0</v>
      </c>
      <c r="F22" s="5">
        <f t="shared" si="2"/>
        <v>0</v>
      </c>
      <c r="G22" s="5">
        <f t="shared" si="3"/>
        <v>0</v>
      </c>
      <c r="H22" s="5">
        <f t="shared" si="4"/>
        <v>0</v>
      </c>
      <c r="I22" s="5">
        <f t="shared" si="5"/>
        <v>0</v>
      </c>
      <c r="J22" s="5">
        <f t="shared" si="6"/>
        <v>0</v>
      </c>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row>
    <row r="23" spans="2:37" s="7" customFormat="1" x14ac:dyDescent="0.2">
      <c r="B23" s="28"/>
      <c r="C23" s="28"/>
      <c r="D23" s="8"/>
      <c r="E23" s="5">
        <f t="shared" si="1"/>
        <v>0</v>
      </c>
      <c r="F23" s="5">
        <f t="shared" si="2"/>
        <v>0</v>
      </c>
      <c r="G23" s="5">
        <f t="shared" si="3"/>
        <v>0</v>
      </c>
      <c r="H23" s="5">
        <f t="shared" si="4"/>
        <v>0</v>
      </c>
      <c r="I23" s="5">
        <f t="shared" si="5"/>
        <v>0</v>
      </c>
      <c r="J23" s="5">
        <f t="shared" si="6"/>
        <v>0</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row>
    <row r="24" spans="2:37" s="7" customFormat="1" x14ac:dyDescent="0.2">
      <c r="B24" s="28"/>
      <c r="C24" s="28"/>
      <c r="D24" s="8"/>
      <c r="E24" s="5">
        <f t="shared" si="1"/>
        <v>0</v>
      </c>
      <c r="F24" s="5">
        <f t="shared" si="2"/>
        <v>0</v>
      </c>
      <c r="G24" s="5">
        <f t="shared" si="3"/>
        <v>0</v>
      </c>
      <c r="H24" s="5">
        <f t="shared" si="4"/>
        <v>0</v>
      </c>
      <c r="I24" s="5">
        <f t="shared" si="5"/>
        <v>0</v>
      </c>
      <c r="J24" s="5">
        <f t="shared" si="6"/>
        <v>0</v>
      </c>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row>
    <row r="25" spans="2:37" s="7" customFormat="1" x14ac:dyDescent="0.2">
      <c r="B25" s="28"/>
      <c r="C25" s="28"/>
      <c r="D25" s="8"/>
      <c r="E25" s="5">
        <f t="shared" si="1"/>
        <v>0</v>
      </c>
      <c r="F25" s="5">
        <f t="shared" si="2"/>
        <v>0</v>
      </c>
      <c r="G25" s="5">
        <f t="shared" si="3"/>
        <v>0</v>
      </c>
      <c r="H25" s="5">
        <f t="shared" si="4"/>
        <v>0</v>
      </c>
      <c r="I25" s="5">
        <f t="shared" si="5"/>
        <v>0</v>
      </c>
      <c r="J25" s="5">
        <f t="shared" si="6"/>
        <v>0</v>
      </c>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row>
    <row r="26" spans="2:37" s="7" customFormat="1" x14ac:dyDescent="0.2">
      <c r="B26" s="28"/>
      <c r="C26" s="28"/>
      <c r="D26" s="8"/>
      <c r="E26" s="5">
        <f t="shared" si="1"/>
        <v>0</v>
      </c>
      <c r="F26" s="5">
        <f t="shared" si="2"/>
        <v>0</v>
      </c>
      <c r="G26" s="5">
        <f t="shared" si="3"/>
        <v>0</v>
      </c>
      <c r="H26" s="5">
        <f t="shared" si="4"/>
        <v>0</v>
      </c>
      <c r="I26" s="5">
        <f t="shared" si="5"/>
        <v>0</v>
      </c>
      <c r="J26" s="5">
        <f t="shared" si="6"/>
        <v>0</v>
      </c>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row>
    <row r="27" spans="2:37" s="7" customFormat="1" x14ac:dyDescent="0.2">
      <c r="B27" s="28"/>
      <c r="C27" s="28"/>
      <c r="D27" s="8"/>
      <c r="E27" s="5">
        <f t="shared" si="1"/>
        <v>0</v>
      </c>
      <c r="F27" s="5">
        <f t="shared" si="2"/>
        <v>0</v>
      </c>
      <c r="G27" s="5">
        <f t="shared" si="3"/>
        <v>0</v>
      </c>
      <c r="H27" s="5">
        <f t="shared" si="4"/>
        <v>0</v>
      </c>
      <c r="I27" s="5">
        <f t="shared" si="5"/>
        <v>0</v>
      </c>
      <c r="J27" s="5">
        <f t="shared" si="6"/>
        <v>0</v>
      </c>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row>
    <row r="28" spans="2:37" s="7" customFormat="1" x14ac:dyDescent="0.2">
      <c r="B28" s="28"/>
      <c r="C28" s="28"/>
      <c r="D28" s="8"/>
      <c r="E28" s="5">
        <f t="shared" si="1"/>
        <v>0</v>
      </c>
      <c r="F28" s="5">
        <f t="shared" si="2"/>
        <v>0</v>
      </c>
      <c r="G28" s="5">
        <f t="shared" si="3"/>
        <v>0</v>
      </c>
      <c r="H28" s="5">
        <f t="shared" si="4"/>
        <v>0</v>
      </c>
      <c r="I28" s="5">
        <f t="shared" si="5"/>
        <v>0</v>
      </c>
      <c r="J28" s="5">
        <f t="shared" si="6"/>
        <v>0</v>
      </c>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row>
    <row r="29" spans="2:37" s="7" customFormat="1" x14ac:dyDescent="0.2">
      <c r="B29" s="28"/>
      <c r="C29" s="28"/>
      <c r="D29" s="8"/>
      <c r="E29" s="5">
        <f t="shared" si="1"/>
        <v>0</v>
      </c>
      <c r="F29" s="5">
        <f t="shared" si="2"/>
        <v>0</v>
      </c>
      <c r="G29" s="5">
        <f t="shared" si="3"/>
        <v>0</v>
      </c>
      <c r="H29" s="5">
        <f t="shared" si="4"/>
        <v>0</v>
      </c>
      <c r="I29" s="5">
        <f t="shared" si="5"/>
        <v>0</v>
      </c>
      <c r="J29" s="5">
        <f t="shared" si="6"/>
        <v>0</v>
      </c>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row>
    <row r="30" spans="2:37" s="7" customFormat="1" x14ac:dyDescent="0.2">
      <c r="B30" s="28"/>
      <c r="C30" s="28"/>
      <c r="D30" s="8"/>
      <c r="E30" s="5">
        <f t="shared" si="1"/>
        <v>0</v>
      </c>
      <c r="F30" s="5">
        <f t="shared" si="2"/>
        <v>0</v>
      </c>
      <c r="G30" s="5">
        <f t="shared" si="3"/>
        <v>0</v>
      </c>
      <c r="H30" s="5">
        <f t="shared" si="4"/>
        <v>0</v>
      </c>
      <c r="I30" s="5">
        <f t="shared" si="5"/>
        <v>0</v>
      </c>
      <c r="J30" s="5">
        <f t="shared" si="6"/>
        <v>0</v>
      </c>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row>
    <row r="31" spans="2:37" s="7" customFormat="1" x14ac:dyDescent="0.2">
      <c r="B31" s="28"/>
      <c r="C31" s="28"/>
      <c r="D31" s="8"/>
      <c r="E31" s="5">
        <f t="shared" si="1"/>
        <v>0</v>
      </c>
      <c r="F31" s="5">
        <f t="shared" si="2"/>
        <v>0</v>
      </c>
      <c r="G31" s="5">
        <f t="shared" si="3"/>
        <v>0</v>
      </c>
      <c r="H31" s="5">
        <f t="shared" si="4"/>
        <v>0</v>
      </c>
      <c r="I31" s="5">
        <f t="shared" si="5"/>
        <v>0</v>
      </c>
      <c r="J31" s="5">
        <f t="shared" si="6"/>
        <v>0</v>
      </c>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row>
    <row r="32" spans="2:37" s="7" customFormat="1" x14ac:dyDescent="0.2">
      <c r="B32" s="28"/>
      <c r="C32" s="28"/>
      <c r="D32" s="8"/>
      <c r="E32" s="5">
        <f t="shared" si="1"/>
        <v>0</v>
      </c>
      <c r="F32" s="5">
        <f t="shared" si="2"/>
        <v>0</v>
      </c>
      <c r="G32" s="5">
        <f t="shared" si="3"/>
        <v>0</v>
      </c>
      <c r="H32" s="5">
        <f t="shared" si="4"/>
        <v>0</v>
      </c>
      <c r="I32" s="5">
        <f t="shared" si="5"/>
        <v>0</v>
      </c>
      <c r="J32" s="5">
        <f t="shared" si="6"/>
        <v>0</v>
      </c>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row>
    <row r="33" spans="2:37" s="7" customFormat="1" x14ac:dyDescent="0.2">
      <c r="B33" s="28"/>
      <c r="C33" s="28"/>
      <c r="D33" s="8"/>
      <c r="E33" s="5">
        <f t="shared" si="1"/>
        <v>0</v>
      </c>
      <c r="F33" s="5">
        <f t="shared" si="2"/>
        <v>0</v>
      </c>
      <c r="G33" s="5">
        <f t="shared" si="3"/>
        <v>0</v>
      </c>
      <c r="H33" s="5">
        <f t="shared" si="4"/>
        <v>0</v>
      </c>
      <c r="I33" s="5">
        <f t="shared" si="5"/>
        <v>0</v>
      </c>
      <c r="J33" s="5">
        <f t="shared" si="6"/>
        <v>0</v>
      </c>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row>
    <row r="34" spans="2:37" s="7" customFormat="1" x14ac:dyDescent="0.2">
      <c r="B34" s="28"/>
      <c r="C34" s="28"/>
      <c r="D34" s="8"/>
      <c r="E34" s="5">
        <f t="shared" si="1"/>
        <v>0</v>
      </c>
      <c r="F34" s="5">
        <f t="shared" si="2"/>
        <v>0</v>
      </c>
      <c r="G34" s="5">
        <f t="shared" si="3"/>
        <v>0</v>
      </c>
      <c r="H34" s="5">
        <f t="shared" si="4"/>
        <v>0</v>
      </c>
      <c r="I34" s="5">
        <f t="shared" si="5"/>
        <v>0</v>
      </c>
      <c r="J34" s="5">
        <f t="shared" si="6"/>
        <v>0</v>
      </c>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row>
    <row r="35" spans="2:37" s="7" customFormat="1" x14ac:dyDescent="0.2">
      <c r="B35" s="28"/>
      <c r="C35" s="28"/>
      <c r="D35" s="8"/>
      <c r="E35" s="5">
        <f t="shared" si="1"/>
        <v>0</v>
      </c>
      <c r="F35" s="5">
        <f t="shared" si="2"/>
        <v>0</v>
      </c>
      <c r="G35" s="5">
        <f t="shared" si="3"/>
        <v>0</v>
      </c>
      <c r="H35" s="5">
        <f t="shared" si="4"/>
        <v>0</v>
      </c>
      <c r="I35" s="5">
        <f t="shared" si="5"/>
        <v>0</v>
      </c>
      <c r="J35" s="5">
        <f t="shared" si="6"/>
        <v>0</v>
      </c>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row>
    <row r="36" spans="2:37" s="7" customFormat="1" x14ac:dyDescent="0.2">
      <c r="B36" s="28"/>
      <c r="C36" s="28"/>
      <c r="D36" s="8"/>
      <c r="E36" s="5">
        <f t="shared" si="1"/>
        <v>0</v>
      </c>
      <c r="F36" s="5">
        <f t="shared" si="2"/>
        <v>0</v>
      </c>
      <c r="G36" s="5">
        <f t="shared" si="3"/>
        <v>0</v>
      </c>
      <c r="H36" s="5">
        <f t="shared" si="4"/>
        <v>0</v>
      </c>
      <c r="I36" s="5">
        <f t="shared" si="5"/>
        <v>0</v>
      </c>
      <c r="J36" s="5">
        <f t="shared" si="6"/>
        <v>0</v>
      </c>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2:37" s="7" customFormat="1" x14ac:dyDescent="0.2">
      <c r="B37" s="28"/>
      <c r="C37" s="28"/>
      <c r="D37" s="8"/>
      <c r="E37" s="5">
        <f t="shared" si="1"/>
        <v>0</v>
      </c>
      <c r="F37" s="5">
        <f t="shared" si="2"/>
        <v>0</v>
      </c>
      <c r="G37" s="5">
        <f t="shared" si="3"/>
        <v>0</v>
      </c>
      <c r="H37" s="5">
        <f t="shared" si="4"/>
        <v>0</v>
      </c>
      <c r="I37" s="5">
        <f t="shared" si="5"/>
        <v>0</v>
      </c>
      <c r="J37" s="5">
        <f t="shared" si="6"/>
        <v>0</v>
      </c>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2:37" s="7" customFormat="1" x14ac:dyDescent="0.2">
      <c r="B38" s="28"/>
      <c r="C38" s="28"/>
      <c r="D38" s="8"/>
      <c r="E38" s="5">
        <f t="shared" si="1"/>
        <v>0</v>
      </c>
      <c r="F38" s="5">
        <f t="shared" si="2"/>
        <v>0</v>
      </c>
      <c r="G38" s="5">
        <f t="shared" si="3"/>
        <v>0</v>
      </c>
      <c r="H38" s="5">
        <f t="shared" si="4"/>
        <v>0</v>
      </c>
      <c r="I38" s="5">
        <f t="shared" si="5"/>
        <v>0</v>
      </c>
      <c r="J38" s="5">
        <f t="shared" si="6"/>
        <v>0</v>
      </c>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2:37" s="7" customFormat="1" x14ac:dyDescent="0.2">
      <c r="B39" s="28"/>
      <c r="C39" s="28"/>
      <c r="D39" s="8"/>
      <c r="E39" s="5">
        <f t="shared" si="1"/>
        <v>0</v>
      </c>
      <c r="F39" s="5">
        <f t="shared" si="2"/>
        <v>0</v>
      </c>
      <c r="G39" s="5">
        <f t="shared" si="3"/>
        <v>0</v>
      </c>
      <c r="H39" s="5">
        <f t="shared" si="4"/>
        <v>0</v>
      </c>
      <c r="I39" s="5">
        <f t="shared" si="5"/>
        <v>0</v>
      </c>
      <c r="J39" s="5">
        <f t="shared" si="6"/>
        <v>0</v>
      </c>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row>
    <row r="40" spans="2:37" s="7" customFormat="1" x14ac:dyDescent="0.2">
      <c r="B40" s="28"/>
      <c r="C40" s="28"/>
      <c r="D40" s="8"/>
      <c r="E40" s="5">
        <f t="shared" si="1"/>
        <v>0</v>
      </c>
      <c r="F40" s="5">
        <f t="shared" si="2"/>
        <v>0</v>
      </c>
      <c r="G40" s="5">
        <f t="shared" si="3"/>
        <v>0</v>
      </c>
      <c r="H40" s="5">
        <f t="shared" si="4"/>
        <v>0</v>
      </c>
      <c r="I40" s="5">
        <f t="shared" si="5"/>
        <v>0</v>
      </c>
      <c r="J40" s="5">
        <f t="shared" si="6"/>
        <v>0</v>
      </c>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row>
    <row r="41" spans="2:37" s="7" customFormat="1" x14ac:dyDescent="0.2">
      <c r="B41" s="28"/>
      <c r="C41" s="28"/>
      <c r="D41" s="8"/>
      <c r="E41" s="5">
        <f t="shared" si="1"/>
        <v>0</v>
      </c>
      <c r="F41" s="5">
        <f t="shared" si="2"/>
        <v>0</v>
      </c>
      <c r="G41" s="5">
        <f t="shared" si="3"/>
        <v>0</v>
      </c>
      <c r="H41" s="5">
        <f t="shared" si="4"/>
        <v>0</v>
      </c>
      <c r="I41" s="5">
        <f t="shared" si="5"/>
        <v>0</v>
      </c>
      <c r="J41" s="5">
        <f t="shared" si="6"/>
        <v>0</v>
      </c>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row>
    <row r="42" spans="2:37" s="7" customFormat="1" x14ac:dyDescent="0.2">
      <c r="B42" s="28"/>
      <c r="C42" s="28"/>
      <c r="D42" s="8"/>
      <c r="E42" s="5">
        <f t="shared" si="1"/>
        <v>0</v>
      </c>
      <c r="F42" s="5">
        <f t="shared" si="2"/>
        <v>0</v>
      </c>
      <c r="G42" s="5">
        <f t="shared" si="3"/>
        <v>0</v>
      </c>
      <c r="H42" s="5">
        <f t="shared" si="4"/>
        <v>0</v>
      </c>
      <c r="I42" s="5">
        <f t="shared" si="5"/>
        <v>0</v>
      </c>
      <c r="J42" s="5">
        <f t="shared" si="6"/>
        <v>0</v>
      </c>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row>
    <row r="43" spans="2:37" s="7" customFormat="1" x14ac:dyDescent="0.2">
      <c r="B43" s="28"/>
      <c r="C43" s="28"/>
      <c r="D43" s="8"/>
      <c r="E43" s="5">
        <f t="shared" si="1"/>
        <v>0</v>
      </c>
      <c r="F43" s="5">
        <f t="shared" si="2"/>
        <v>0</v>
      </c>
      <c r="G43" s="5">
        <f t="shared" si="3"/>
        <v>0</v>
      </c>
      <c r="H43" s="5">
        <f t="shared" si="4"/>
        <v>0</v>
      </c>
      <c r="I43" s="5">
        <f t="shared" si="5"/>
        <v>0</v>
      </c>
      <c r="J43" s="5">
        <f t="shared" si="6"/>
        <v>0</v>
      </c>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row>
    <row r="44" spans="2:37" s="7" customFormat="1" x14ac:dyDescent="0.2">
      <c r="B44" s="28"/>
      <c r="C44" s="28"/>
      <c r="D44" s="8"/>
      <c r="E44" s="5">
        <f t="shared" si="1"/>
        <v>0</v>
      </c>
      <c r="F44" s="5">
        <f t="shared" si="2"/>
        <v>0</v>
      </c>
      <c r="G44" s="5">
        <f t="shared" si="3"/>
        <v>0</v>
      </c>
      <c r="H44" s="5">
        <f t="shared" si="4"/>
        <v>0</v>
      </c>
      <c r="I44" s="5">
        <f t="shared" si="5"/>
        <v>0</v>
      </c>
      <c r="J44" s="5">
        <f t="shared" si="6"/>
        <v>0</v>
      </c>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row>
    <row r="45" spans="2:37" s="7" customFormat="1" x14ac:dyDescent="0.2">
      <c r="B45" s="28"/>
      <c r="C45" s="28"/>
      <c r="D45" s="8"/>
      <c r="E45" s="5">
        <f t="shared" si="1"/>
        <v>0</v>
      </c>
      <c r="F45" s="5">
        <f t="shared" si="2"/>
        <v>0</v>
      </c>
      <c r="G45" s="5">
        <f t="shared" si="3"/>
        <v>0</v>
      </c>
      <c r="H45" s="5">
        <f t="shared" si="4"/>
        <v>0</v>
      </c>
      <c r="I45" s="5">
        <f t="shared" si="5"/>
        <v>0</v>
      </c>
      <c r="J45" s="5">
        <f t="shared" si="6"/>
        <v>0</v>
      </c>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row>
    <row r="46" spans="2:37" s="7" customFormat="1" x14ac:dyDescent="0.2">
      <c r="B46" s="28"/>
      <c r="C46" s="28"/>
      <c r="D46" s="8"/>
      <c r="E46" s="5">
        <f t="shared" si="1"/>
        <v>0</v>
      </c>
      <c r="F46" s="5">
        <f t="shared" si="2"/>
        <v>0</v>
      </c>
      <c r="G46" s="5">
        <f t="shared" si="3"/>
        <v>0</v>
      </c>
      <c r="H46" s="5">
        <f t="shared" si="4"/>
        <v>0</v>
      </c>
      <c r="I46" s="5">
        <f t="shared" si="5"/>
        <v>0</v>
      </c>
      <c r="J46" s="5">
        <f t="shared" si="6"/>
        <v>0</v>
      </c>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row>
    <row r="47" spans="2:37" s="7" customFormat="1" x14ac:dyDescent="0.2">
      <c r="B47" s="28"/>
      <c r="C47" s="28"/>
      <c r="D47" s="8"/>
      <c r="E47" s="5">
        <f t="shared" si="1"/>
        <v>0</v>
      </c>
      <c r="F47" s="5">
        <f t="shared" si="2"/>
        <v>0</v>
      </c>
      <c r="G47" s="5">
        <f t="shared" si="3"/>
        <v>0</v>
      </c>
      <c r="H47" s="5">
        <f t="shared" si="4"/>
        <v>0</v>
      </c>
      <c r="I47" s="5">
        <f t="shared" si="5"/>
        <v>0</v>
      </c>
      <c r="J47" s="5">
        <f t="shared" si="6"/>
        <v>0</v>
      </c>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row>
    <row r="48" spans="2:37" s="7" customFormat="1" x14ac:dyDescent="0.2">
      <c r="B48" s="28"/>
      <c r="C48" s="28"/>
      <c r="D48" s="8"/>
      <c r="E48" s="5">
        <f t="shared" si="1"/>
        <v>0</v>
      </c>
      <c r="F48" s="5">
        <f t="shared" si="2"/>
        <v>0</v>
      </c>
      <c r="G48" s="5">
        <f t="shared" si="3"/>
        <v>0</v>
      </c>
      <c r="H48" s="5">
        <f t="shared" si="4"/>
        <v>0</v>
      </c>
      <c r="I48" s="5">
        <f t="shared" si="5"/>
        <v>0</v>
      </c>
      <c r="J48" s="5">
        <f t="shared" si="6"/>
        <v>0</v>
      </c>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row>
    <row r="49" spans="2:37" s="7" customFormat="1" x14ac:dyDescent="0.2">
      <c r="B49" s="28"/>
      <c r="C49" s="28"/>
      <c r="D49" s="8"/>
      <c r="E49" s="5">
        <f t="shared" si="1"/>
        <v>0</v>
      </c>
      <c r="F49" s="5">
        <f t="shared" si="2"/>
        <v>0</v>
      </c>
      <c r="G49" s="5">
        <f t="shared" si="3"/>
        <v>0</v>
      </c>
      <c r="H49" s="5">
        <f t="shared" si="4"/>
        <v>0</v>
      </c>
      <c r="I49" s="5">
        <f t="shared" si="5"/>
        <v>0</v>
      </c>
      <c r="J49" s="5">
        <f t="shared" si="6"/>
        <v>0</v>
      </c>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row>
    <row r="50" spans="2:37" s="7" customFormat="1" x14ac:dyDescent="0.2">
      <c r="B50" s="28"/>
      <c r="C50" s="28"/>
      <c r="D50" s="8"/>
      <c r="E50" s="5">
        <f t="shared" si="1"/>
        <v>0</v>
      </c>
      <c r="F50" s="5">
        <f t="shared" si="2"/>
        <v>0</v>
      </c>
      <c r="G50" s="5">
        <f t="shared" si="3"/>
        <v>0</v>
      </c>
      <c r="H50" s="5">
        <f t="shared" si="4"/>
        <v>0</v>
      </c>
      <c r="I50" s="5">
        <f t="shared" si="5"/>
        <v>0</v>
      </c>
      <c r="J50" s="5">
        <f t="shared" si="6"/>
        <v>0</v>
      </c>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row>
    <row r="51" spans="2:37" s="7" customFormat="1" x14ac:dyDescent="0.2">
      <c r="B51" s="28"/>
      <c r="C51" s="28"/>
      <c r="D51" s="8"/>
      <c r="E51" s="5">
        <f t="shared" si="1"/>
        <v>0</v>
      </c>
      <c r="F51" s="5">
        <f t="shared" si="2"/>
        <v>0</v>
      </c>
      <c r="G51" s="5">
        <f t="shared" si="3"/>
        <v>0</v>
      </c>
      <c r="H51" s="5">
        <f t="shared" si="4"/>
        <v>0</v>
      </c>
      <c r="I51" s="5">
        <f t="shared" si="5"/>
        <v>0</v>
      </c>
      <c r="J51" s="5">
        <f t="shared" si="6"/>
        <v>0</v>
      </c>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row>
    <row r="52" spans="2:37" s="7" customFormat="1" x14ac:dyDescent="0.2">
      <c r="B52" s="28"/>
      <c r="C52" s="28"/>
      <c r="D52" s="8"/>
      <c r="E52" s="5">
        <f t="shared" si="1"/>
        <v>0</v>
      </c>
      <c r="F52" s="5">
        <f t="shared" si="2"/>
        <v>0</v>
      </c>
      <c r="G52" s="5">
        <f t="shared" si="3"/>
        <v>0</v>
      </c>
      <c r="H52" s="5">
        <f t="shared" si="4"/>
        <v>0</v>
      </c>
      <c r="I52" s="5">
        <f t="shared" si="5"/>
        <v>0</v>
      </c>
      <c r="J52" s="5">
        <f t="shared" si="6"/>
        <v>0</v>
      </c>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row>
    <row r="53" spans="2:37" s="7" customFormat="1" x14ac:dyDescent="0.2">
      <c r="B53" s="28"/>
      <c r="C53" s="28"/>
      <c r="D53" s="8"/>
      <c r="E53" s="5">
        <f t="shared" si="1"/>
        <v>0</v>
      </c>
      <c r="F53" s="5">
        <f t="shared" si="2"/>
        <v>0</v>
      </c>
      <c r="G53" s="5">
        <f t="shared" si="3"/>
        <v>0</v>
      </c>
      <c r="H53" s="5">
        <f t="shared" si="4"/>
        <v>0</v>
      </c>
      <c r="I53" s="5">
        <f t="shared" si="5"/>
        <v>0</v>
      </c>
      <c r="J53" s="5">
        <f t="shared" si="6"/>
        <v>0</v>
      </c>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row>
    <row r="54" spans="2:37" s="7" customFormat="1" x14ac:dyDescent="0.2">
      <c r="B54" s="28"/>
      <c r="C54" s="28"/>
      <c r="D54" s="8"/>
      <c r="E54" s="5">
        <f t="shared" si="1"/>
        <v>0</v>
      </c>
      <c r="F54" s="5">
        <f t="shared" si="2"/>
        <v>0</v>
      </c>
      <c r="G54" s="5">
        <f t="shared" si="3"/>
        <v>0</v>
      </c>
      <c r="H54" s="5">
        <f t="shared" si="4"/>
        <v>0</v>
      </c>
      <c r="I54" s="5">
        <f t="shared" si="5"/>
        <v>0</v>
      </c>
      <c r="J54" s="5">
        <f t="shared" si="6"/>
        <v>0</v>
      </c>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row>
    <row r="55" spans="2:37" s="7" customFormat="1" x14ac:dyDescent="0.2">
      <c r="B55" s="28"/>
      <c r="C55" s="28"/>
      <c r="D55" s="8"/>
      <c r="E55" s="5">
        <f t="shared" si="1"/>
        <v>0</v>
      </c>
      <c r="F55" s="5">
        <f t="shared" si="2"/>
        <v>0</v>
      </c>
      <c r="G55" s="5">
        <f t="shared" si="3"/>
        <v>0</v>
      </c>
      <c r="H55" s="5">
        <f t="shared" si="4"/>
        <v>0</v>
      </c>
      <c r="I55" s="5">
        <f t="shared" si="5"/>
        <v>0</v>
      </c>
      <c r="J55" s="5">
        <f t="shared" si="6"/>
        <v>0</v>
      </c>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row>
  </sheetData>
  <mergeCells count="12">
    <mergeCell ref="B2:B4"/>
    <mergeCell ref="D2:F2"/>
    <mergeCell ref="D3:F3"/>
    <mergeCell ref="D4:F4"/>
    <mergeCell ref="D9:F9"/>
    <mergeCell ref="D10:F10"/>
    <mergeCell ref="B8:B10"/>
    <mergeCell ref="B5:B7"/>
    <mergeCell ref="D5:F5"/>
    <mergeCell ref="D6:F6"/>
    <mergeCell ref="D7:F7"/>
    <mergeCell ref="D8: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M14"/>
  <sheetViews>
    <sheetView zoomScale="70" zoomScaleNormal="70" workbookViewId="0">
      <selection activeCell="D8" sqref="D8"/>
    </sheetView>
  </sheetViews>
  <sheetFormatPr defaultColWidth="9" defaultRowHeight="15.75" x14ac:dyDescent="0.25"/>
  <cols>
    <col min="1" max="1" width="77.375" style="68" customWidth="1"/>
    <col min="2" max="2" width="19.625" style="68" customWidth="1"/>
    <col min="3" max="3" width="48.375" style="68" customWidth="1"/>
    <col min="4" max="4" width="18" style="68" customWidth="1"/>
    <col min="5" max="5" width="20.5" style="68" customWidth="1"/>
    <col min="6" max="6" width="15.5" style="68" customWidth="1"/>
    <col min="7" max="9" width="19.625" style="68" customWidth="1"/>
    <col min="10" max="10" width="59.5" style="68" customWidth="1"/>
    <col min="11" max="12" width="19.625" style="68" customWidth="1"/>
    <col min="13" max="16384" width="9" style="68"/>
  </cols>
  <sheetData>
    <row r="1" spans="1:39" s="38" customFormat="1" ht="24.75" customHeight="1" x14ac:dyDescent="0.35">
      <c r="A1" s="66" t="s">
        <v>56</v>
      </c>
      <c r="D1" s="39"/>
      <c r="H1" s="39"/>
      <c r="I1" s="39"/>
      <c r="J1" s="39"/>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row>
    <row r="2" spans="1:39" s="69" customFormat="1" x14ac:dyDescent="0.25">
      <c r="A2" s="69" t="s">
        <v>146</v>
      </c>
    </row>
    <row r="3" spans="1:39" x14ac:dyDescent="0.25">
      <c r="A3" s="68" t="s">
        <v>147</v>
      </c>
    </row>
    <row r="4" spans="1:39" ht="16.5" thickBot="1" x14ac:dyDescent="0.3"/>
    <row r="5" spans="1:39" s="70" customFormat="1" ht="62.25" customHeight="1" thickBot="1" x14ac:dyDescent="0.3">
      <c r="A5" s="86" t="s">
        <v>57</v>
      </c>
      <c r="B5" s="87" t="s">
        <v>58</v>
      </c>
      <c r="C5" s="87" t="s">
        <v>59</v>
      </c>
      <c r="D5" s="87" t="s">
        <v>60</v>
      </c>
      <c r="E5" s="87" t="s">
        <v>148</v>
      </c>
      <c r="F5" s="88" t="s">
        <v>61</v>
      </c>
      <c r="G5" s="89" t="s">
        <v>62</v>
      </c>
      <c r="H5" s="90" t="s">
        <v>63</v>
      </c>
      <c r="I5" s="101" t="s">
        <v>64</v>
      </c>
      <c r="J5" s="103" t="s">
        <v>65</v>
      </c>
    </row>
    <row r="6" spans="1:39" ht="117.75" customHeight="1" x14ac:dyDescent="0.25">
      <c r="A6" s="83" t="s">
        <v>66</v>
      </c>
      <c r="B6" s="85">
        <f>SUM(CMAM!H13:H55)</f>
        <v>0</v>
      </c>
      <c r="C6" s="83" t="s">
        <v>67</v>
      </c>
      <c r="D6" s="83">
        <v>150</v>
      </c>
      <c r="E6" s="83">
        <v>150</v>
      </c>
      <c r="F6" s="77">
        <v>13.8</v>
      </c>
      <c r="G6" s="91">
        <f>B6*E6</f>
        <v>0</v>
      </c>
      <c r="H6" s="92">
        <f>B6*D6/E6</f>
        <v>0</v>
      </c>
      <c r="I6" s="98">
        <f>H6*F6/1000</f>
        <v>0</v>
      </c>
      <c r="J6" s="100" t="s">
        <v>149</v>
      </c>
    </row>
    <row r="7" spans="1:39" ht="90.75" customHeight="1" x14ac:dyDescent="0.25">
      <c r="A7" s="83" t="s">
        <v>68</v>
      </c>
      <c r="B7" s="85">
        <f>B6*0.2</f>
        <v>0</v>
      </c>
      <c r="C7" s="83" t="s">
        <v>69</v>
      </c>
      <c r="D7" s="83">
        <v>120</v>
      </c>
      <c r="E7" s="104">
        <v>13</v>
      </c>
      <c r="F7" s="77">
        <f>0.1025*120</f>
        <v>12.299999999999999</v>
      </c>
      <c r="G7" s="93">
        <f t="shared" ref="G7:G8" si="0">B7*E7</f>
        <v>0</v>
      </c>
      <c r="H7" s="94">
        <f t="shared" ref="H7:H8" si="1">B7*D7/E7</f>
        <v>0</v>
      </c>
      <c r="I7" s="99">
        <f t="shared" ref="I7:I8" si="2">H7*F7/1000</f>
        <v>0</v>
      </c>
      <c r="J7" s="100" t="s">
        <v>150</v>
      </c>
    </row>
    <row r="8" spans="1:39" ht="171.75" customHeight="1" x14ac:dyDescent="0.25">
      <c r="A8" s="83" t="s">
        <v>70</v>
      </c>
      <c r="B8" s="85">
        <f>B6*0.2</f>
        <v>0</v>
      </c>
      <c r="C8" s="83" t="s">
        <v>71</v>
      </c>
      <c r="D8" s="83">
        <v>90</v>
      </c>
      <c r="E8" s="104">
        <v>4.5</v>
      </c>
      <c r="F8" s="97">
        <f>0.114*90</f>
        <v>10.26</v>
      </c>
      <c r="G8" s="93">
        <f t="shared" si="0"/>
        <v>0</v>
      </c>
      <c r="H8" s="94">
        <f t="shared" si="1"/>
        <v>0</v>
      </c>
      <c r="I8" s="99">
        <f t="shared" si="2"/>
        <v>0</v>
      </c>
      <c r="J8" s="100" t="s">
        <v>151</v>
      </c>
    </row>
    <row r="9" spans="1:39" ht="90" customHeight="1" x14ac:dyDescent="0.25">
      <c r="A9" s="71" t="s">
        <v>72</v>
      </c>
      <c r="B9" s="72">
        <f>SUM(CMAM!J12:J54)</f>
        <v>0</v>
      </c>
      <c r="C9" s="71" t="s">
        <v>73</v>
      </c>
      <c r="D9" s="71">
        <v>150</v>
      </c>
      <c r="E9" s="71">
        <v>150</v>
      </c>
      <c r="F9" s="75">
        <v>13.8</v>
      </c>
      <c r="G9" s="93">
        <f>B9*E9</f>
        <v>0</v>
      </c>
      <c r="H9" s="94">
        <f>B9*D9/E9</f>
        <v>0</v>
      </c>
      <c r="I9" s="99">
        <f>H9*F9/1000</f>
        <v>0</v>
      </c>
      <c r="J9" s="111" t="s">
        <v>74</v>
      </c>
    </row>
    <row r="10" spans="1:39" ht="49.5" customHeight="1" x14ac:dyDescent="0.25">
      <c r="A10" s="73" t="s">
        <v>75</v>
      </c>
      <c r="B10" s="74">
        <f>SUM(CMAM!M13:M55)</f>
        <v>0</v>
      </c>
      <c r="C10" s="71" t="s">
        <v>76</v>
      </c>
      <c r="D10" s="71">
        <v>1</v>
      </c>
      <c r="E10" s="71">
        <v>0.6</v>
      </c>
      <c r="F10" s="75">
        <v>25</v>
      </c>
      <c r="G10" s="93">
        <f>B10*E10</f>
        <v>0</v>
      </c>
      <c r="H10" s="94">
        <f>B10*D10/E10</f>
        <v>0</v>
      </c>
      <c r="I10" s="99">
        <f>H10*F10/1000</f>
        <v>0</v>
      </c>
      <c r="J10" s="112" t="s">
        <v>77</v>
      </c>
    </row>
    <row r="11" spans="1:39" ht="92.25" customHeight="1" x14ac:dyDescent="0.25">
      <c r="A11" s="78" t="s">
        <v>78</v>
      </c>
      <c r="B11" s="82">
        <f>SUM('Otras intervenciones'!F15:F55)</f>
        <v>0</v>
      </c>
      <c r="C11" s="79" t="s">
        <v>79</v>
      </c>
      <c r="D11" s="71">
        <v>1</v>
      </c>
      <c r="E11" s="80" t="s">
        <v>80</v>
      </c>
      <c r="F11" s="75">
        <v>1.5</v>
      </c>
      <c r="G11" s="93" t="e">
        <f>$B$11*E11</f>
        <v>#VALUE!</v>
      </c>
      <c r="H11" s="94" t="e">
        <f>$B$11*D11/E11</f>
        <v>#VALUE!</v>
      </c>
      <c r="I11" s="99" t="e">
        <f>H11*F11/1000</f>
        <v>#VALUE!</v>
      </c>
      <c r="J11" s="71"/>
    </row>
    <row r="12" spans="1:39" ht="48.75" customHeight="1" x14ac:dyDescent="0.25">
      <c r="A12" s="81"/>
      <c r="B12" s="84"/>
      <c r="C12" s="79" t="s">
        <v>81</v>
      </c>
      <c r="D12" s="73">
        <v>36</v>
      </c>
      <c r="E12" s="78">
        <v>50</v>
      </c>
      <c r="F12" s="78">
        <f>36*0.325</f>
        <v>11.700000000000001</v>
      </c>
      <c r="G12" s="93">
        <f>$B$11*E12</f>
        <v>0</v>
      </c>
      <c r="H12" s="94">
        <f>$B$11*D12/E12</f>
        <v>0</v>
      </c>
      <c r="I12" s="99">
        <f>H12*F12/1000</f>
        <v>0</v>
      </c>
      <c r="J12" s="112" t="s">
        <v>82</v>
      </c>
    </row>
    <row r="13" spans="1:39" ht="60" customHeight="1" x14ac:dyDescent="0.25">
      <c r="A13" s="78" t="s">
        <v>83</v>
      </c>
      <c r="B13" s="76" t="s">
        <v>84</v>
      </c>
      <c r="C13" s="79" t="s">
        <v>85</v>
      </c>
      <c r="D13" s="71">
        <v>6</v>
      </c>
      <c r="E13" s="71">
        <v>675</v>
      </c>
      <c r="F13" s="75">
        <f>200*6</f>
        <v>1200</v>
      </c>
      <c r="G13" s="93" t="e">
        <f>$B$13*E13</f>
        <v>#VALUE!</v>
      </c>
      <c r="H13" s="94" t="e">
        <f>$B$13*D13/E13</f>
        <v>#VALUE!</v>
      </c>
      <c r="I13" s="99" t="e">
        <f t="shared" ref="I13" si="3">H13*F13/1000</f>
        <v>#VALUE!</v>
      </c>
      <c r="J13" s="100" t="s">
        <v>86</v>
      </c>
    </row>
    <row r="14" spans="1:39" ht="32.25" thickBot="1" x14ac:dyDescent="0.3">
      <c r="A14" s="77"/>
      <c r="B14" s="83"/>
      <c r="C14" s="79" t="s">
        <v>87</v>
      </c>
      <c r="D14" s="71">
        <v>1</v>
      </c>
      <c r="E14" s="71">
        <v>50</v>
      </c>
      <c r="F14" s="75">
        <v>400</v>
      </c>
      <c r="G14" s="95" t="e">
        <f>$B$13*E14</f>
        <v>#VALUE!</v>
      </c>
      <c r="H14" s="96" t="e">
        <f>$B$13*D14/E14</f>
        <v>#VALUE!</v>
      </c>
      <c r="I14" s="102" t="e">
        <f t="shared" ref="I14" si="4">H14*F14/1000</f>
        <v>#VALUE!</v>
      </c>
      <c r="J14" s="100" t="s">
        <v>88</v>
      </c>
    </row>
  </sheetData>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3:G10"/>
  <sheetViews>
    <sheetView workbookViewId="0">
      <selection activeCell="C3" sqref="C3:C6"/>
      <pivotSelection pane="bottomRight" showHeader="1" extendable="1" axis="axisCol" start="1" max="6" activeRow="2" activeCol="2" previousRow="2" previousCol="2" click="1" r:id="rId1">
        <pivotArea dataOnly="0" outline="0" fieldPosition="0">
          <references count="1">
            <reference field="4294967294" count="1">
              <x v="1"/>
            </reference>
          </references>
        </pivotArea>
      </pivotSelection>
    </sheetView>
  </sheetViews>
  <sheetFormatPr defaultColWidth="16.875" defaultRowHeight="15.75" x14ac:dyDescent="0.25"/>
  <cols>
    <col min="1" max="1" width="12.75" customWidth="1"/>
    <col min="2" max="2" width="16.625" style="37" customWidth="1"/>
    <col min="3" max="3" width="15.75" style="37" customWidth="1"/>
    <col min="4" max="4" width="16.5" style="37" customWidth="1"/>
    <col min="5" max="5" width="15.75" style="37" customWidth="1"/>
    <col min="6" max="6" width="13.5" style="37" customWidth="1"/>
    <col min="7" max="7" width="15.875" style="37" customWidth="1"/>
  </cols>
  <sheetData>
    <row r="3" spans="1:7" s="34" customFormat="1" ht="109.5" customHeight="1" x14ac:dyDescent="0.25">
      <c r="A3" s="33" t="s">
        <v>89</v>
      </c>
      <c r="B3" s="35" t="s">
        <v>90</v>
      </c>
      <c r="C3" s="35" t="s">
        <v>91</v>
      </c>
      <c r="D3" s="35" t="s">
        <v>92</v>
      </c>
      <c r="E3" s="35" t="s">
        <v>93</v>
      </c>
      <c r="F3" s="35" t="s">
        <v>94</v>
      </c>
      <c r="G3" s="35" t="s">
        <v>95</v>
      </c>
    </row>
    <row r="4" spans="1:7" x14ac:dyDescent="0.25">
      <c r="A4" s="30" t="s">
        <v>96</v>
      </c>
      <c r="B4" s="36">
        <v>0</v>
      </c>
      <c r="C4" s="36">
        <v>0</v>
      </c>
      <c r="D4" s="36">
        <v>0</v>
      </c>
      <c r="E4" s="36">
        <v>0</v>
      </c>
      <c r="F4" s="36">
        <v>0</v>
      </c>
      <c r="G4" s="36">
        <v>0</v>
      </c>
    </row>
    <row r="5" spans="1:7" x14ac:dyDescent="0.25">
      <c r="A5" s="31" t="s">
        <v>97</v>
      </c>
      <c r="B5" s="36">
        <v>0</v>
      </c>
      <c r="C5" s="36">
        <v>0</v>
      </c>
      <c r="D5" s="36">
        <v>0</v>
      </c>
      <c r="E5" s="36">
        <v>0</v>
      </c>
      <c r="F5" s="36">
        <v>0</v>
      </c>
      <c r="G5" s="36">
        <v>0</v>
      </c>
    </row>
    <row r="6" spans="1:7" x14ac:dyDescent="0.25">
      <c r="A6" s="30" t="s">
        <v>98</v>
      </c>
      <c r="B6" s="36">
        <v>0</v>
      </c>
      <c r="C6" s="36">
        <v>0</v>
      </c>
      <c r="D6" s="36">
        <v>0</v>
      </c>
      <c r="E6" s="36">
        <v>0</v>
      </c>
      <c r="F6" s="36">
        <v>0</v>
      </c>
      <c r="G6" s="36">
        <v>0</v>
      </c>
    </row>
    <row r="7" spans="1:7" x14ac:dyDescent="0.25">
      <c r="B7"/>
      <c r="C7"/>
      <c r="D7"/>
      <c r="E7"/>
      <c r="F7"/>
      <c r="G7"/>
    </row>
    <row r="8" spans="1:7" x14ac:dyDescent="0.25">
      <c r="B8"/>
      <c r="C8"/>
      <c r="D8"/>
      <c r="E8"/>
      <c r="F8"/>
      <c r="G8"/>
    </row>
    <row r="9" spans="1:7" x14ac:dyDescent="0.25">
      <c r="B9"/>
      <c r="C9"/>
      <c r="D9"/>
      <c r="E9"/>
      <c r="F9"/>
      <c r="G9"/>
    </row>
    <row r="10" spans="1:7" x14ac:dyDescent="0.25">
      <c r="B10"/>
      <c r="C10"/>
      <c r="D10"/>
      <c r="E10"/>
      <c r="F10"/>
      <c r="G1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3:G6"/>
  <sheetViews>
    <sheetView workbookViewId="0">
      <selection activeCell="D12" sqref="D12"/>
    </sheetView>
  </sheetViews>
  <sheetFormatPr defaultColWidth="20.875" defaultRowHeight="15.75" x14ac:dyDescent="0.25"/>
  <sheetData>
    <row r="3" spans="1:7" s="34" customFormat="1" ht="201" customHeight="1" x14ac:dyDescent="0.25">
      <c r="A3" s="33" t="s">
        <v>99</v>
      </c>
      <c r="B3" s="34" t="s">
        <v>100</v>
      </c>
      <c r="C3" s="34" t="s">
        <v>101</v>
      </c>
      <c r="D3" s="34" t="s">
        <v>102</v>
      </c>
      <c r="E3" s="34" t="s">
        <v>103</v>
      </c>
      <c r="F3" s="34" t="s">
        <v>104</v>
      </c>
      <c r="G3" s="34" t="s">
        <v>105</v>
      </c>
    </row>
    <row r="4" spans="1:7" x14ac:dyDescent="0.25">
      <c r="A4" s="30" t="s">
        <v>106</v>
      </c>
      <c r="B4" s="32">
        <v>0</v>
      </c>
      <c r="C4" s="32">
        <v>0</v>
      </c>
      <c r="D4" s="32">
        <v>0</v>
      </c>
      <c r="E4" s="32">
        <v>0</v>
      </c>
      <c r="F4" s="32">
        <v>0</v>
      </c>
      <c r="G4" s="32">
        <v>0</v>
      </c>
    </row>
    <row r="5" spans="1:7" x14ac:dyDescent="0.25">
      <c r="A5" s="31" t="s">
        <v>107</v>
      </c>
      <c r="B5" s="32">
        <v>0</v>
      </c>
      <c r="C5" s="32">
        <v>0</v>
      </c>
      <c r="D5" s="32">
        <v>0</v>
      </c>
      <c r="E5" s="32">
        <v>0</v>
      </c>
      <c r="F5" s="32">
        <v>0</v>
      </c>
      <c r="G5" s="32">
        <v>0</v>
      </c>
    </row>
    <row r="6" spans="1:7" x14ac:dyDescent="0.25">
      <c r="A6" s="30" t="s">
        <v>108</v>
      </c>
      <c r="B6" s="32">
        <v>0</v>
      </c>
      <c r="C6" s="32">
        <v>0</v>
      </c>
      <c r="D6" s="32">
        <v>0</v>
      </c>
      <c r="E6" s="32">
        <v>0</v>
      </c>
      <c r="F6" s="32">
        <v>0</v>
      </c>
      <c r="G6" s="32">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D1" sqref="D1"/>
    </sheetView>
  </sheetViews>
  <sheetFormatPr defaultRowHeight="15.75" x14ac:dyDescent="0.25"/>
  <cols>
    <col min="1" max="1" width="14.75" customWidth="1"/>
    <col min="2" max="2" width="15.25" customWidth="1"/>
    <col min="3" max="3" width="9.625" customWidth="1"/>
    <col min="4" max="4" width="13.5" customWidth="1"/>
    <col min="5" max="5" width="12" customWidth="1"/>
    <col min="6" max="6" width="12.75" customWidth="1"/>
    <col min="7" max="7" width="13.375" customWidth="1"/>
    <col min="8" max="8" width="14" customWidth="1"/>
    <col min="9" max="9" width="12.875" customWidth="1"/>
    <col min="10" max="10" width="12.25" customWidth="1"/>
    <col min="11" max="11" width="13" customWidth="1"/>
    <col min="12" max="12" width="13.5" customWidth="1"/>
  </cols>
  <sheetData>
    <row r="1" spans="1:12" s="34" customFormat="1" ht="126" x14ac:dyDescent="0.25">
      <c r="A1" s="70" t="s">
        <v>140</v>
      </c>
      <c r="B1" s="70" t="s">
        <v>141</v>
      </c>
      <c r="C1" s="70" t="s">
        <v>109</v>
      </c>
      <c r="D1" s="70" t="s">
        <v>110</v>
      </c>
      <c r="E1" s="70" t="s">
        <v>111</v>
      </c>
      <c r="F1" s="70" t="s">
        <v>112</v>
      </c>
      <c r="G1" s="70" t="s">
        <v>113</v>
      </c>
      <c r="H1" s="70" t="s">
        <v>114</v>
      </c>
      <c r="I1" s="70" t="s">
        <v>115</v>
      </c>
      <c r="J1" s="70" t="s">
        <v>116</v>
      </c>
      <c r="K1" s="70" t="s">
        <v>117</v>
      </c>
      <c r="L1" s="70" t="s">
        <v>118</v>
      </c>
    </row>
    <row r="2" spans="1:12" x14ac:dyDescent="0.25">
      <c r="A2" s="68">
        <f>CMAM!B13</f>
        <v>0</v>
      </c>
      <c r="B2" s="68">
        <f>CMAM!C13</f>
        <v>0</v>
      </c>
      <c r="C2" s="113">
        <f>CMAM!D13</f>
        <v>0</v>
      </c>
      <c r="D2" s="68">
        <f>CMAM!E13</f>
        <v>0</v>
      </c>
      <c r="E2" s="68">
        <f>CMAM!F13</f>
        <v>0</v>
      </c>
      <c r="F2" s="113">
        <f>CMAM!G13</f>
        <v>0</v>
      </c>
      <c r="G2" s="113">
        <f>CMAM!H13</f>
        <v>0</v>
      </c>
      <c r="H2" s="113">
        <f>CMAM!I13</f>
        <v>0</v>
      </c>
      <c r="I2" s="113">
        <f>CMAM!J13</f>
        <v>0</v>
      </c>
      <c r="J2" s="68">
        <f>CMAM!K13</f>
        <v>0</v>
      </c>
      <c r="K2" s="113">
        <f>CMAM!L13</f>
        <v>0</v>
      </c>
      <c r="L2" s="113">
        <f>CMAM!M13</f>
        <v>0</v>
      </c>
    </row>
    <row r="3" spans="1:12" x14ac:dyDescent="0.25">
      <c r="A3" s="68">
        <f>CMAM!B14</f>
        <v>0</v>
      </c>
      <c r="B3" s="68">
        <f>CMAM!C14</f>
        <v>0</v>
      </c>
      <c r="C3" s="113">
        <f>CMAM!D14</f>
        <v>0</v>
      </c>
      <c r="D3" s="68">
        <f>CMAM!E14</f>
        <v>0</v>
      </c>
      <c r="E3" s="68">
        <f>CMAM!F14</f>
        <v>0</v>
      </c>
      <c r="F3" s="113">
        <f>CMAM!G14</f>
        <v>0</v>
      </c>
      <c r="G3" s="113">
        <f>CMAM!H14</f>
        <v>0</v>
      </c>
      <c r="H3" s="113">
        <f>CMAM!I14</f>
        <v>0</v>
      </c>
      <c r="I3" s="113">
        <f>CMAM!J14</f>
        <v>0</v>
      </c>
      <c r="J3" s="68">
        <f>CMAM!K14</f>
        <v>0</v>
      </c>
      <c r="K3" s="113">
        <f>CMAM!L14</f>
        <v>0</v>
      </c>
      <c r="L3" s="113">
        <f>CMAM!M14</f>
        <v>0</v>
      </c>
    </row>
    <row r="4" spans="1:12" x14ac:dyDescent="0.25">
      <c r="A4" s="68">
        <f>CMAM!B15</f>
        <v>0</v>
      </c>
      <c r="B4" s="68">
        <f>CMAM!C15</f>
        <v>0</v>
      </c>
      <c r="C4" s="113">
        <f>CMAM!D15</f>
        <v>0</v>
      </c>
      <c r="D4" s="68">
        <f>CMAM!E15</f>
        <v>0</v>
      </c>
      <c r="E4" s="68">
        <f>CMAM!F15</f>
        <v>0</v>
      </c>
      <c r="F4" s="113">
        <f>CMAM!G15</f>
        <v>0</v>
      </c>
      <c r="G4" s="113">
        <f>CMAM!H15</f>
        <v>0</v>
      </c>
      <c r="H4" s="113">
        <f>CMAM!I15</f>
        <v>0</v>
      </c>
      <c r="I4" s="113">
        <f>CMAM!J15</f>
        <v>0</v>
      </c>
      <c r="J4" s="68">
        <f>CMAM!K15</f>
        <v>0</v>
      </c>
      <c r="K4" s="113">
        <f>CMAM!L15</f>
        <v>0</v>
      </c>
      <c r="L4" s="113">
        <f>CMAM!M15</f>
        <v>0</v>
      </c>
    </row>
    <row r="5" spans="1:12" x14ac:dyDescent="0.25">
      <c r="A5" s="68">
        <f>CMAM!B16</f>
        <v>0</v>
      </c>
      <c r="B5" s="68">
        <f>CMAM!C16</f>
        <v>0</v>
      </c>
      <c r="C5" s="113">
        <f>CMAM!D16</f>
        <v>0</v>
      </c>
      <c r="D5" s="68">
        <f>CMAM!E16</f>
        <v>0</v>
      </c>
      <c r="E5" s="68">
        <f>CMAM!F16</f>
        <v>0</v>
      </c>
      <c r="F5" s="113">
        <f>CMAM!G16</f>
        <v>0</v>
      </c>
      <c r="G5" s="113">
        <f>CMAM!H16</f>
        <v>0</v>
      </c>
      <c r="H5" s="113">
        <f>CMAM!I16</f>
        <v>0</v>
      </c>
      <c r="I5" s="113">
        <f>CMAM!J16</f>
        <v>0</v>
      </c>
      <c r="J5" s="68">
        <f>CMAM!K16</f>
        <v>0</v>
      </c>
      <c r="K5" s="113">
        <f>CMAM!L16</f>
        <v>0</v>
      </c>
      <c r="L5" s="113">
        <f>CMAM!M16</f>
        <v>0</v>
      </c>
    </row>
    <row r="6" spans="1:12" x14ac:dyDescent="0.25">
      <c r="A6" s="68">
        <f>CMAM!B17</f>
        <v>0</v>
      </c>
      <c r="B6" s="68">
        <f>CMAM!C17</f>
        <v>0</v>
      </c>
      <c r="C6" s="113">
        <f>CMAM!D17</f>
        <v>0</v>
      </c>
      <c r="D6" s="68">
        <f>CMAM!E17</f>
        <v>0</v>
      </c>
      <c r="E6" s="68">
        <f>CMAM!F17</f>
        <v>0</v>
      </c>
      <c r="F6" s="113">
        <f>CMAM!G17</f>
        <v>0</v>
      </c>
      <c r="G6" s="113">
        <f>CMAM!H17</f>
        <v>0</v>
      </c>
      <c r="H6" s="113">
        <f>CMAM!I17</f>
        <v>0</v>
      </c>
      <c r="I6" s="113">
        <f>CMAM!J17</f>
        <v>0</v>
      </c>
      <c r="J6" s="68">
        <f>CMAM!K17</f>
        <v>0</v>
      </c>
      <c r="K6" s="113">
        <f>CMAM!L17</f>
        <v>0</v>
      </c>
      <c r="L6" s="113">
        <f>CMAM!M17</f>
        <v>0</v>
      </c>
    </row>
    <row r="7" spans="1:12" x14ac:dyDescent="0.25">
      <c r="A7" s="68">
        <f>CMAM!B18</f>
        <v>0</v>
      </c>
      <c r="B7" s="68">
        <f>CMAM!C18</f>
        <v>0</v>
      </c>
      <c r="C7" s="113">
        <f>CMAM!D18</f>
        <v>0</v>
      </c>
      <c r="D7" s="68">
        <f>CMAM!E18</f>
        <v>0</v>
      </c>
      <c r="E7" s="68">
        <f>CMAM!F18</f>
        <v>0</v>
      </c>
      <c r="F7" s="113">
        <f>CMAM!G18</f>
        <v>0</v>
      </c>
      <c r="G7" s="113">
        <f>CMAM!H18</f>
        <v>0</v>
      </c>
      <c r="H7" s="113">
        <f>CMAM!I18</f>
        <v>0</v>
      </c>
      <c r="I7" s="113">
        <f>CMAM!J18</f>
        <v>0</v>
      </c>
      <c r="J7" s="68">
        <f>CMAM!K18</f>
        <v>0</v>
      </c>
      <c r="K7" s="113">
        <f>CMAM!L18</f>
        <v>0</v>
      </c>
      <c r="L7" s="113">
        <f>CMAM!M18</f>
        <v>0</v>
      </c>
    </row>
    <row r="8" spans="1:12" x14ac:dyDescent="0.25">
      <c r="A8" s="68">
        <f>CMAM!B19</f>
        <v>0</v>
      </c>
      <c r="B8" s="68">
        <f>CMAM!C19</f>
        <v>0</v>
      </c>
      <c r="C8" s="113">
        <f>CMAM!D19</f>
        <v>0</v>
      </c>
      <c r="D8" s="68">
        <f>CMAM!E19</f>
        <v>0</v>
      </c>
      <c r="E8" s="68">
        <f>CMAM!F19</f>
        <v>0</v>
      </c>
      <c r="F8" s="113">
        <f>CMAM!G19</f>
        <v>0</v>
      </c>
      <c r="G8" s="113">
        <f>CMAM!H19</f>
        <v>0</v>
      </c>
      <c r="H8" s="113">
        <f>CMAM!I19</f>
        <v>0</v>
      </c>
      <c r="I8" s="113">
        <f>CMAM!J19</f>
        <v>0</v>
      </c>
      <c r="J8" s="68">
        <f>CMAM!K19</f>
        <v>0</v>
      </c>
      <c r="K8" s="113">
        <f>CMAM!L19</f>
        <v>0</v>
      </c>
      <c r="L8" s="113">
        <f>CMAM!M19</f>
        <v>0</v>
      </c>
    </row>
    <row r="9" spans="1:12" x14ac:dyDescent="0.25">
      <c r="A9" s="68">
        <f>CMAM!B20</f>
        <v>0</v>
      </c>
      <c r="B9" s="68">
        <f>CMAM!C20</f>
        <v>0</v>
      </c>
      <c r="C9" s="113">
        <f>CMAM!D20</f>
        <v>0</v>
      </c>
      <c r="D9" s="68">
        <f>CMAM!E20</f>
        <v>0</v>
      </c>
      <c r="E9" s="68">
        <f>CMAM!F20</f>
        <v>0</v>
      </c>
      <c r="F9" s="113">
        <f>CMAM!G20</f>
        <v>0</v>
      </c>
      <c r="G9" s="113">
        <f>CMAM!H20</f>
        <v>0</v>
      </c>
      <c r="H9" s="113">
        <f>CMAM!I20</f>
        <v>0</v>
      </c>
      <c r="I9" s="113">
        <f>CMAM!J20</f>
        <v>0</v>
      </c>
      <c r="J9" s="68">
        <f>CMAM!K20</f>
        <v>0</v>
      </c>
      <c r="K9" s="113">
        <f>CMAM!L20</f>
        <v>0</v>
      </c>
      <c r="L9" s="113">
        <f>CMAM!M20</f>
        <v>0</v>
      </c>
    </row>
    <row r="10" spans="1:12" x14ac:dyDescent="0.25">
      <c r="A10" s="68">
        <f>CMAM!B21</f>
        <v>0</v>
      </c>
      <c r="B10" s="68">
        <f>CMAM!C21</f>
        <v>0</v>
      </c>
      <c r="C10" s="113">
        <f>CMAM!D21</f>
        <v>0</v>
      </c>
      <c r="D10" s="68">
        <f>CMAM!E21</f>
        <v>0</v>
      </c>
      <c r="E10" s="68">
        <f>CMAM!F21</f>
        <v>0</v>
      </c>
      <c r="F10" s="113">
        <f>CMAM!G21</f>
        <v>0</v>
      </c>
      <c r="G10" s="113">
        <f>CMAM!H21</f>
        <v>0</v>
      </c>
      <c r="H10" s="113">
        <f>CMAM!I21</f>
        <v>0</v>
      </c>
      <c r="I10" s="113">
        <f>CMAM!J21</f>
        <v>0</v>
      </c>
      <c r="J10" s="68">
        <f>CMAM!K21</f>
        <v>0</v>
      </c>
      <c r="K10" s="113">
        <f>CMAM!L21</f>
        <v>0</v>
      </c>
      <c r="L10" s="113">
        <f>CMAM!M21</f>
        <v>0</v>
      </c>
    </row>
    <row r="11" spans="1:12" x14ac:dyDescent="0.25">
      <c r="A11" s="68">
        <f>CMAM!B22</f>
        <v>0</v>
      </c>
      <c r="B11" s="68">
        <f>CMAM!C22</f>
        <v>0</v>
      </c>
      <c r="C11" s="113">
        <f>CMAM!D22</f>
        <v>0</v>
      </c>
      <c r="D11" s="68">
        <f>CMAM!E22</f>
        <v>0</v>
      </c>
      <c r="E11" s="68">
        <f>CMAM!F22</f>
        <v>0</v>
      </c>
      <c r="F11" s="113">
        <f>CMAM!G22</f>
        <v>0</v>
      </c>
      <c r="G11" s="113">
        <f>CMAM!H22</f>
        <v>0</v>
      </c>
      <c r="H11" s="113">
        <f>CMAM!I22</f>
        <v>0</v>
      </c>
      <c r="I11" s="113">
        <f>CMAM!J22</f>
        <v>0</v>
      </c>
      <c r="J11" s="68">
        <f>CMAM!K22</f>
        <v>0</v>
      </c>
      <c r="K11" s="113">
        <f>CMAM!L22</f>
        <v>0</v>
      </c>
      <c r="L11" s="113">
        <f>CMAM!M22</f>
        <v>0</v>
      </c>
    </row>
    <row r="12" spans="1:12" x14ac:dyDescent="0.25">
      <c r="A12" s="68">
        <f>CMAM!B23</f>
        <v>0</v>
      </c>
      <c r="B12" s="68">
        <f>CMAM!C23</f>
        <v>0</v>
      </c>
      <c r="C12" s="113">
        <f>CMAM!D23</f>
        <v>0</v>
      </c>
      <c r="D12" s="68">
        <f>CMAM!E23</f>
        <v>0</v>
      </c>
      <c r="E12" s="68">
        <f>CMAM!F23</f>
        <v>0</v>
      </c>
      <c r="F12" s="113">
        <f>CMAM!G23</f>
        <v>0</v>
      </c>
      <c r="G12" s="113">
        <f>CMAM!H23</f>
        <v>0</v>
      </c>
      <c r="H12" s="113">
        <f>CMAM!I23</f>
        <v>0</v>
      </c>
      <c r="I12" s="113">
        <f>CMAM!J23</f>
        <v>0</v>
      </c>
      <c r="J12" s="68">
        <f>CMAM!K23</f>
        <v>0</v>
      </c>
      <c r="K12" s="113">
        <f>CMAM!L23</f>
        <v>0</v>
      </c>
      <c r="L12" s="113">
        <f>CMAM!M23</f>
        <v>0</v>
      </c>
    </row>
    <row r="13" spans="1:12" x14ac:dyDescent="0.25">
      <c r="A13" s="68">
        <f>CMAM!B24</f>
        <v>0</v>
      </c>
      <c r="B13" s="68">
        <f>CMAM!C24</f>
        <v>0</v>
      </c>
      <c r="C13" s="113">
        <f>CMAM!D24</f>
        <v>0</v>
      </c>
      <c r="D13" s="68">
        <f>CMAM!E24</f>
        <v>0</v>
      </c>
      <c r="E13" s="68">
        <f>CMAM!F24</f>
        <v>0</v>
      </c>
      <c r="F13" s="113">
        <f>CMAM!G24</f>
        <v>0</v>
      </c>
      <c r="G13" s="113">
        <f>CMAM!H24</f>
        <v>0</v>
      </c>
      <c r="H13" s="113">
        <f>CMAM!I24</f>
        <v>0</v>
      </c>
      <c r="I13" s="113">
        <f>CMAM!J24</f>
        <v>0</v>
      </c>
      <c r="J13" s="68">
        <f>CMAM!K24</f>
        <v>0</v>
      </c>
      <c r="K13" s="113">
        <f>CMAM!L24</f>
        <v>0</v>
      </c>
      <c r="L13" s="113">
        <f>CMAM!M24</f>
        <v>0</v>
      </c>
    </row>
    <row r="14" spans="1:12" x14ac:dyDescent="0.25">
      <c r="A14" s="68">
        <f>CMAM!B25</f>
        <v>0</v>
      </c>
      <c r="B14" s="68">
        <f>CMAM!C25</f>
        <v>0</v>
      </c>
      <c r="C14" s="113">
        <f>CMAM!D25</f>
        <v>0</v>
      </c>
      <c r="D14" s="68">
        <f>CMAM!E25</f>
        <v>0</v>
      </c>
      <c r="E14" s="68">
        <f>CMAM!F25</f>
        <v>0</v>
      </c>
      <c r="F14" s="113">
        <f>CMAM!G25</f>
        <v>0</v>
      </c>
      <c r="G14" s="113">
        <f>CMAM!H25</f>
        <v>0</v>
      </c>
      <c r="H14" s="113">
        <f>CMAM!I25</f>
        <v>0</v>
      </c>
      <c r="I14" s="113">
        <f>CMAM!J25</f>
        <v>0</v>
      </c>
      <c r="J14" s="68">
        <f>CMAM!K25</f>
        <v>0</v>
      </c>
      <c r="K14" s="113">
        <f>CMAM!L25</f>
        <v>0</v>
      </c>
      <c r="L14" s="113">
        <f>CMAM!M25</f>
        <v>0</v>
      </c>
    </row>
    <row r="15" spans="1:12" x14ac:dyDescent="0.25">
      <c r="A15" s="68">
        <f>CMAM!B26</f>
        <v>0</v>
      </c>
      <c r="B15" s="68">
        <f>CMAM!C26</f>
        <v>0</v>
      </c>
      <c r="C15" s="113">
        <f>CMAM!D26</f>
        <v>0</v>
      </c>
      <c r="D15" s="68">
        <f>CMAM!E26</f>
        <v>0</v>
      </c>
      <c r="E15" s="68">
        <f>CMAM!F26</f>
        <v>0</v>
      </c>
      <c r="F15" s="113">
        <f>CMAM!G26</f>
        <v>0</v>
      </c>
      <c r="G15" s="113">
        <f>CMAM!H26</f>
        <v>0</v>
      </c>
      <c r="H15" s="113">
        <f>CMAM!I26</f>
        <v>0</v>
      </c>
      <c r="I15" s="113">
        <f>CMAM!J26</f>
        <v>0</v>
      </c>
      <c r="J15" s="68">
        <f>CMAM!K26</f>
        <v>0</v>
      </c>
      <c r="K15" s="113">
        <f>CMAM!L26</f>
        <v>0</v>
      </c>
      <c r="L15" s="113">
        <f>CMAM!M26</f>
        <v>0</v>
      </c>
    </row>
    <row r="16" spans="1:12" x14ac:dyDescent="0.25">
      <c r="A16" s="68">
        <f>CMAM!B27</f>
        <v>0</v>
      </c>
      <c r="B16" s="68">
        <f>CMAM!C27</f>
        <v>0</v>
      </c>
      <c r="C16" s="113">
        <f>CMAM!D27</f>
        <v>0</v>
      </c>
      <c r="D16" s="68">
        <f>CMAM!E27</f>
        <v>0</v>
      </c>
      <c r="E16" s="68">
        <f>CMAM!F27</f>
        <v>0</v>
      </c>
      <c r="F16" s="113">
        <f>CMAM!G27</f>
        <v>0</v>
      </c>
      <c r="G16" s="113">
        <f>CMAM!H27</f>
        <v>0</v>
      </c>
      <c r="H16" s="113">
        <f>CMAM!I27</f>
        <v>0</v>
      </c>
      <c r="I16" s="113">
        <f>CMAM!J27</f>
        <v>0</v>
      </c>
      <c r="J16" s="68">
        <f>CMAM!K27</f>
        <v>0</v>
      </c>
      <c r="K16" s="113">
        <f>CMAM!L27</f>
        <v>0</v>
      </c>
      <c r="L16" s="113">
        <f>CMAM!M27</f>
        <v>0</v>
      </c>
    </row>
    <row r="17" spans="1:12" x14ac:dyDescent="0.25">
      <c r="A17" s="68">
        <f>CMAM!B28</f>
        <v>0</v>
      </c>
      <c r="B17" s="68">
        <f>CMAM!C28</f>
        <v>0</v>
      </c>
      <c r="C17" s="113">
        <f>CMAM!D28</f>
        <v>0</v>
      </c>
      <c r="D17" s="68">
        <f>CMAM!E28</f>
        <v>0</v>
      </c>
      <c r="E17" s="68">
        <f>CMAM!F28</f>
        <v>0</v>
      </c>
      <c r="F17" s="113">
        <f>CMAM!G28</f>
        <v>0</v>
      </c>
      <c r="G17" s="113">
        <f>CMAM!H28</f>
        <v>0</v>
      </c>
      <c r="H17" s="113">
        <f>CMAM!I28</f>
        <v>0</v>
      </c>
      <c r="I17" s="113">
        <f>CMAM!J28</f>
        <v>0</v>
      </c>
      <c r="J17" s="68">
        <f>CMAM!K28</f>
        <v>0</v>
      </c>
      <c r="K17" s="113">
        <f>CMAM!L28</f>
        <v>0</v>
      </c>
      <c r="L17" s="113">
        <f>CMAM!M28</f>
        <v>0</v>
      </c>
    </row>
    <row r="18" spans="1:12" x14ac:dyDescent="0.25">
      <c r="A18" s="68">
        <f>CMAM!B29</f>
        <v>0</v>
      </c>
      <c r="B18" s="68">
        <f>CMAM!C29</f>
        <v>0</v>
      </c>
      <c r="C18" s="113">
        <f>CMAM!D29</f>
        <v>0</v>
      </c>
      <c r="D18" s="68">
        <f>CMAM!E29</f>
        <v>0</v>
      </c>
      <c r="E18" s="68">
        <f>CMAM!F29</f>
        <v>0</v>
      </c>
      <c r="F18" s="113">
        <f>CMAM!G29</f>
        <v>0</v>
      </c>
      <c r="G18" s="113">
        <f>CMAM!H29</f>
        <v>0</v>
      </c>
      <c r="H18" s="113">
        <f>CMAM!I29</f>
        <v>0</v>
      </c>
      <c r="I18" s="113">
        <f>CMAM!J29</f>
        <v>0</v>
      </c>
      <c r="J18" s="68">
        <f>CMAM!K29</f>
        <v>0</v>
      </c>
      <c r="K18" s="113">
        <f>CMAM!L29</f>
        <v>0</v>
      </c>
      <c r="L18" s="113">
        <f>CMAM!M29</f>
        <v>0</v>
      </c>
    </row>
    <row r="19" spans="1:12" x14ac:dyDescent="0.25">
      <c r="A19" s="68">
        <f>CMAM!B30</f>
        <v>0</v>
      </c>
      <c r="B19" s="68">
        <f>CMAM!C30</f>
        <v>0</v>
      </c>
      <c r="C19" s="113">
        <f>CMAM!D30</f>
        <v>0</v>
      </c>
      <c r="D19" s="68">
        <f>CMAM!E30</f>
        <v>0</v>
      </c>
      <c r="E19" s="68">
        <f>CMAM!F30</f>
        <v>0</v>
      </c>
      <c r="F19" s="113">
        <f>CMAM!G30</f>
        <v>0</v>
      </c>
      <c r="G19" s="113">
        <f>CMAM!H30</f>
        <v>0</v>
      </c>
      <c r="H19" s="113">
        <f>CMAM!I30</f>
        <v>0</v>
      </c>
      <c r="I19" s="113">
        <f>CMAM!J30</f>
        <v>0</v>
      </c>
      <c r="J19" s="68">
        <f>CMAM!K30</f>
        <v>0</v>
      </c>
      <c r="K19" s="113">
        <f>CMAM!L30</f>
        <v>0</v>
      </c>
      <c r="L19" s="113">
        <f>CMAM!M30</f>
        <v>0</v>
      </c>
    </row>
    <row r="20" spans="1:12" x14ac:dyDescent="0.25">
      <c r="A20" s="68">
        <f>CMAM!B31</f>
        <v>0</v>
      </c>
      <c r="B20" s="68">
        <f>CMAM!C31</f>
        <v>0</v>
      </c>
      <c r="C20" s="113">
        <f>CMAM!D31</f>
        <v>0</v>
      </c>
      <c r="D20" s="68">
        <f>CMAM!E31</f>
        <v>0</v>
      </c>
      <c r="E20" s="68">
        <f>CMAM!F31</f>
        <v>0</v>
      </c>
      <c r="F20" s="113">
        <f>CMAM!G31</f>
        <v>0</v>
      </c>
      <c r="G20" s="113">
        <f>CMAM!H31</f>
        <v>0</v>
      </c>
      <c r="H20" s="113">
        <f>CMAM!I31</f>
        <v>0</v>
      </c>
      <c r="I20" s="113">
        <f>CMAM!J31</f>
        <v>0</v>
      </c>
      <c r="J20" s="68">
        <f>CMAM!K31</f>
        <v>0</v>
      </c>
      <c r="K20" s="113">
        <f>CMAM!L31</f>
        <v>0</v>
      </c>
      <c r="L20" s="113">
        <f>CMAM!M31</f>
        <v>0</v>
      </c>
    </row>
    <row r="21" spans="1:12" x14ac:dyDescent="0.25">
      <c r="A21" s="68">
        <f>CMAM!B32</f>
        <v>0</v>
      </c>
      <c r="B21" s="68">
        <f>CMAM!C32</f>
        <v>0</v>
      </c>
      <c r="C21" s="113">
        <f>CMAM!D32</f>
        <v>0</v>
      </c>
      <c r="D21" s="68">
        <f>CMAM!E32</f>
        <v>0</v>
      </c>
      <c r="E21" s="68">
        <f>CMAM!F32</f>
        <v>0</v>
      </c>
      <c r="F21" s="113">
        <f>CMAM!G32</f>
        <v>0</v>
      </c>
      <c r="G21" s="113">
        <f>CMAM!H32</f>
        <v>0</v>
      </c>
      <c r="H21" s="113">
        <f>CMAM!I32</f>
        <v>0</v>
      </c>
      <c r="I21" s="113">
        <f>CMAM!J32</f>
        <v>0</v>
      </c>
      <c r="J21" s="68">
        <f>CMAM!K32</f>
        <v>0</v>
      </c>
      <c r="K21" s="113">
        <f>CMAM!L32</f>
        <v>0</v>
      </c>
      <c r="L21" s="113">
        <f>CMAM!M32</f>
        <v>0</v>
      </c>
    </row>
    <row r="22" spans="1:12" x14ac:dyDescent="0.25">
      <c r="A22" s="68">
        <f>CMAM!B33</f>
        <v>0</v>
      </c>
      <c r="B22" s="68">
        <f>CMAM!C33</f>
        <v>0</v>
      </c>
      <c r="C22" s="113">
        <f>CMAM!D33</f>
        <v>0</v>
      </c>
      <c r="D22" s="68">
        <f>CMAM!E33</f>
        <v>0</v>
      </c>
      <c r="E22" s="68">
        <f>CMAM!F33</f>
        <v>0</v>
      </c>
      <c r="F22" s="113">
        <f>CMAM!G33</f>
        <v>0</v>
      </c>
      <c r="G22" s="113">
        <f>CMAM!H33</f>
        <v>0</v>
      </c>
      <c r="H22" s="113">
        <f>CMAM!I33</f>
        <v>0</v>
      </c>
      <c r="I22" s="113">
        <f>CMAM!J33</f>
        <v>0</v>
      </c>
      <c r="J22" s="68">
        <f>CMAM!K33</f>
        <v>0</v>
      </c>
      <c r="K22" s="113">
        <f>CMAM!L33</f>
        <v>0</v>
      </c>
      <c r="L22" s="113">
        <f>CMAM!M33</f>
        <v>0</v>
      </c>
    </row>
    <row r="23" spans="1:12" x14ac:dyDescent="0.25">
      <c r="A23" s="68">
        <f>CMAM!B34</f>
        <v>0</v>
      </c>
      <c r="B23" s="68">
        <f>CMAM!C34</f>
        <v>0</v>
      </c>
      <c r="C23" s="113">
        <f>CMAM!D34</f>
        <v>0</v>
      </c>
      <c r="D23" s="68">
        <f>CMAM!E34</f>
        <v>0</v>
      </c>
      <c r="E23" s="68">
        <f>CMAM!F34</f>
        <v>0</v>
      </c>
      <c r="F23" s="113">
        <f>CMAM!G34</f>
        <v>0</v>
      </c>
      <c r="G23" s="113">
        <f>CMAM!H34</f>
        <v>0</v>
      </c>
      <c r="H23" s="113">
        <f>CMAM!I34</f>
        <v>0</v>
      </c>
      <c r="I23" s="113">
        <f>CMAM!J34</f>
        <v>0</v>
      </c>
      <c r="J23" s="68">
        <f>CMAM!K34</f>
        <v>0</v>
      </c>
      <c r="K23" s="113">
        <f>CMAM!L34</f>
        <v>0</v>
      </c>
      <c r="L23" s="113">
        <f>CMAM!M34</f>
        <v>0</v>
      </c>
    </row>
    <row r="24" spans="1:12" x14ac:dyDescent="0.25">
      <c r="A24" s="68">
        <f>CMAM!B35</f>
        <v>0</v>
      </c>
      <c r="B24" s="68">
        <f>CMAM!C35</f>
        <v>0</v>
      </c>
      <c r="C24" s="113">
        <f>CMAM!D35</f>
        <v>0</v>
      </c>
      <c r="D24" s="68">
        <f>CMAM!E35</f>
        <v>0</v>
      </c>
      <c r="E24" s="68">
        <f>CMAM!F35</f>
        <v>0</v>
      </c>
      <c r="F24" s="113">
        <f>CMAM!G35</f>
        <v>0</v>
      </c>
      <c r="G24" s="113">
        <f>CMAM!H35</f>
        <v>0</v>
      </c>
      <c r="H24" s="113">
        <f>CMAM!I35</f>
        <v>0</v>
      </c>
      <c r="I24" s="113">
        <f>CMAM!J35</f>
        <v>0</v>
      </c>
      <c r="J24" s="68">
        <f>CMAM!K35</f>
        <v>0</v>
      </c>
      <c r="K24" s="113">
        <f>CMAM!L35</f>
        <v>0</v>
      </c>
      <c r="L24" s="113">
        <f>CMAM!M35</f>
        <v>0</v>
      </c>
    </row>
    <row r="25" spans="1:12" x14ac:dyDescent="0.25">
      <c r="A25" s="68">
        <f>CMAM!B36</f>
        <v>0</v>
      </c>
      <c r="B25" s="68">
        <f>CMAM!C36</f>
        <v>0</v>
      </c>
      <c r="C25" s="113">
        <f>CMAM!D36</f>
        <v>0</v>
      </c>
      <c r="D25" s="68">
        <f>CMAM!E36</f>
        <v>0</v>
      </c>
      <c r="E25" s="68">
        <f>CMAM!F36</f>
        <v>0</v>
      </c>
      <c r="F25" s="113">
        <f>CMAM!G36</f>
        <v>0</v>
      </c>
      <c r="G25" s="113">
        <f>CMAM!H36</f>
        <v>0</v>
      </c>
      <c r="H25" s="113">
        <f>CMAM!I36</f>
        <v>0</v>
      </c>
      <c r="I25" s="113">
        <f>CMAM!J36</f>
        <v>0</v>
      </c>
      <c r="J25" s="68">
        <f>CMAM!K36</f>
        <v>0</v>
      </c>
      <c r="K25" s="113">
        <f>CMAM!L36</f>
        <v>0</v>
      </c>
      <c r="L25" s="113">
        <f>CMAM!M36</f>
        <v>0</v>
      </c>
    </row>
    <row r="26" spans="1:12" x14ac:dyDescent="0.25">
      <c r="A26" s="68">
        <f>CMAM!B37</f>
        <v>0</v>
      </c>
      <c r="B26" s="68">
        <f>CMAM!C37</f>
        <v>0</v>
      </c>
      <c r="C26" s="113">
        <f>CMAM!D37</f>
        <v>0</v>
      </c>
      <c r="D26" s="68">
        <f>CMAM!E37</f>
        <v>0</v>
      </c>
      <c r="E26" s="68">
        <f>CMAM!F37</f>
        <v>0</v>
      </c>
      <c r="F26" s="113">
        <f>CMAM!G37</f>
        <v>0</v>
      </c>
      <c r="G26" s="113">
        <f>CMAM!H37</f>
        <v>0</v>
      </c>
      <c r="H26" s="113">
        <f>CMAM!I37</f>
        <v>0</v>
      </c>
      <c r="I26" s="113">
        <f>CMAM!J37</f>
        <v>0</v>
      </c>
      <c r="J26" s="68">
        <f>CMAM!K37</f>
        <v>0</v>
      </c>
      <c r="K26" s="113">
        <f>CMAM!L37</f>
        <v>0</v>
      </c>
      <c r="L26" s="113">
        <f>CMAM!M37</f>
        <v>0</v>
      </c>
    </row>
    <row r="27" spans="1:12" x14ac:dyDescent="0.25">
      <c r="A27" s="68">
        <f>CMAM!B38</f>
        <v>0</v>
      </c>
      <c r="B27" s="68">
        <f>CMAM!C38</f>
        <v>0</v>
      </c>
      <c r="C27" s="113">
        <f>CMAM!D38</f>
        <v>0</v>
      </c>
      <c r="D27" s="68">
        <f>CMAM!E38</f>
        <v>0</v>
      </c>
      <c r="E27" s="68">
        <f>CMAM!F38</f>
        <v>0</v>
      </c>
      <c r="F27" s="113">
        <f>CMAM!G38</f>
        <v>0</v>
      </c>
      <c r="G27" s="113">
        <f>CMAM!H38</f>
        <v>0</v>
      </c>
      <c r="H27" s="113">
        <f>CMAM!I38</f>
        <v>0</v>
      </c>
      <c r="I27" s="113">
        <f>CMAM!J38</f>
        <v>0</v>
      </c>
      <c r="J27" s="68">
        <f>CMAM!K38</f>
        <v>0</v>
      </c>
      <c r="K27" s="113">
        <f>CMAM!L38</f>
        <v>0</v>
      </c>
      <c r="L27" s="113">
        <f>CMAM!M38</f>
        <v>0</v>
      </c>
    </row>
    <row r="28" spans="1:12" x14ac:dyDescent="0.25">
      <c r="A28" s="68">
        <f>CMAM!B39</f>
        <v>0</v>
      </c>
      <c r="B28" s="68">
        <f>CMAM!C39</f>
        <v>0</v>
      </c>
      <c r="C28" s="113">
        <f>CMAM!D39</f>
        <v>0</v>
      </c>
      <c r="D28" s="68">
        <f>CMAM!E39</f>
        <v>0</v>
      </c>
      <c r="E28" s="68">
        <f>CMAM!F39</f>
        <v>0</v>
      </c>
      <c r="F28" s="113">
        <f>CMAM!G39</f>
        <v>0</v>
      </c>
      <c r="G28" s="113">
        <f>CMAM!H39</f>
        <v>0</v>
      </c>
      <c r="H28" s="113">
        <f>CMAM!I39</f>
        <v>0</v>
      </c>
      <c r="I28" s="113">
        <f>CMAM!J39</f>
        <v>0</v>
      </c>
      <c r="J28" s="68">
        <f>CMAM!K39</f>
        <v>0</v>
      </c>
      <c r="K28" s="113">
        <f>CMAM!L39</f>
        <v>0</v>
      </c>
      <c r="L28" s="113">
        <f>CMAM!M39</f>
        <v>0</v>
      </c>
    </row>
    <row r="29" spans="1:12" x14ac:dyDescent="0.25">
      <c r="A29" s="68">
        <f>CMAM!B40</f>
        <v>0</v>
      </c>
      <c r="B29" s="68">
        <f>CMAM!C40</f>
        <v>0</v>
      </c>
      <c r="C29" s="113">
        <f>CMAM!D40</f>
        <v>0</v>
      </c>
      <c r="D29" s="68">
        <f>CMAM!E40</f>
        <v>0</v>
      </c>
      <c r="E29" s="68">
        <f>CMAM!F40</f>
        <v>0</v>
      </c>
      <c r="F29" s="113">
        <f>CMAM!G40</f>
        <v>0</v>
      </c>
      <c r="G29" s="113">
        <f>CMAM!H40</f>
        <v>0</v>
      </c>
      <c r="H29" s="113">
        <f>CMAM!I40</f>
        <v>0</v>
      </c>
      <c r="I29" s="113">
        <f>CMAM!J40</f>
        <v>0</v>
      </c>
      <c r="J29" s="68">
        <f>CMAM!K40</f>
        <v>0</v>
      </c>
      <c r="K29" s="113">
        <f>CMAM!L40</f>
        <v>0</v>
      </c>
      <c r="L29" s="113">
        <f>CMAM!M40</f>
        <v>0</v>
      </c>
    </row>
    <row r="30" spans="1:12" x14ac:dyDescent="0.25">
      <c r="A30" s="68">
        <f>CMAM!B41</f>
        <v>0</v>
      </c>
      <c r="B30" s="68">
        <f>CMAM!C41</f>
        <v>0</v>
      </c>
      <c r="C30" s="113">
        <f>CMAM!D41</f>
        <v>0</v>
      </c>
      <c r="D30" s="68">
        <f>CMAM!E41</f>
        <v>0</v>
      </c>
      <c r="E30" s="68">
        <f>CMAM!F41</f>
        <v>0</v>
      </c>
      <c r="F30" s="113">
        <f>CMAM!G41</f>
        <v>0</v>
      </c>
      <c r="G30" s="113">
        <f>CMAM!H41</f>
        <v>0</v>
      </c>
      <c r="H30" s="113">
        <f>CMAM!I41</f>
        <v>0</v>
      </c>
      <c r="I30" s="113">
        <f>CMAM!J41</f>
        <v>0</v>
      </c>
      <c r="J30" s="68">
        <f>CMAM!K41</f>
        <v>0</v>
      </c>
      <c r="K30" s="113">
        <f>CMAM!L41</f>
        <v>0</v>
      </c>
      <c r="L30" s="113">
        <f>CMAM!M41</f>
        <v>0</v>
      </c>
    </row>
    <row r="31" spans="1:12" x14ac:dyDescent="0.25">
      <c r="A31" s="68">
        <f>CMAM!B42</f>
        <v>0</v>
      </c>
      <c r="B31" s="68">
        <f>CMAM!C42</f>
        <v>0</v>
      </c>
      <c r="C31" s="113">
        <f>CMAM!D42</f>
        <v>0</v>
      </c>
      <c r="D31" s="68">
        <f>CMAM!E42</f>
        <v>0</v>
      </c>
      <c r="E31" s="68">
        <f>CMAM!F42</f>
        <v>0</v>
      </c>
      <c r="F31" s="113">
        <f>CMAM!G42</f>
        <v>0</v>
      </c>
      <c r="G31" s="113">
        <f>CMAM!H42</f>
        <v>0</v>
      </c>
      <c r="H31" s="113">
        <f>CMAM!I42</f>
        <v>0</v>
      </c>
      <c r="I31" s="113">
        <f>CMAM!J42</f>
        <v>0</v>
      </c>
      <c r="J31" s="68">
        <f>CMAM!K42</f>
        <v>0</v>
      </c>
      <c r="K31" s="113">
        <f>CMAM!L42</f>
        <v>0</v>
      </c>
      <c r="L31" s="113">
        <f>CMAM!M42</f>
        <v>0</v>
      </c>
    </row>
    <row r="32" spans="1:12" x14ac:dyDescent="0.25">
      <c r="A32" s="68">
        <f>CMAM!B43</f>
        <v>0</v>
      </c>
      <c r="B32" s="68">
        <f>CMAM!C43</f>
        <v>0</v>
      </c>
      <c r="C32" s="113">
        <f>CMAM!D43</f>
        <v>0</v>
      </c>
      <c r="D32" s="68">
        <f>CMAM!E43</f>
        <v>0</v>
      </c>
      <c r="E32" s="68">
        <f>CMAM!F43</f>
        <v>0</v>
      </c>
      <c r="F32" s="113">
        <f>CMAM!G43</f>
        <v>0</v>
      </c>
      <c r="G32" s="113">
        <f>CMAM!H43</f>
        <v>0</v>
      </c>
      <c r="H32" s="113">
        <f>CMAM!I43</f>
        <v>0</v>
      </c>
      <c r="I32" s="113">
        <f>CMAM!J43</f>
        <v>0</v>
      </c>
      <c r="J32" s="68">
        <f>CMAM!K43</f>
        <v>0</v>
      </c>
      <c r="K32" s="113">
        <f>CMAM!L43</f>
        <v>0</v>
      </c>
      <c r="L32" s="113">
        <f>CMAM!M43</f>
        <v>0</v>
      </c>
    </row>
    <row r="33" spans="1:12" x14ac:dyDescent="0.25">
      <c r="A33" s="68">
        <f>CMAM!B44</f>
        <v>0</v>
      </c>
      <c r="B33" s="68">
        <f>CMAM!C44</f>
        <v>0</v>
      </c>
      <c r="C33" s="113">
        <f>CMAM!D44</f>
        <v>0</v>
      </c>
      <c r="D33" s="68">
        <f>CMAM!E44</f>
        <v>0</v>
      </c>
      <c r="E33" s="68">
        <f>CMAM!F44</f>
        <v>0</v>
      </c>
      <c r="F33" s="113">
        <f>CMAM!G44</f>
        <v>0</v>
      </c>
      <c r="G33" s="113">
        <f>CMAM!H44</f>
        <v>0</v>
      </c>
      <c r="H33" s="113">
        <f>CMAM!I44</f>
        <v>0</v>
      </c>
      <c r="I33" s="113">
        <f>CMAM!J44</f>
        <v>0</v>
      </c>
      <c r="J33" s="68">
        <f>CMAM!K44</f>
        <v>0</v>
      </c>
      <c r="K33" s="113">
        <f>CMAM!L44</f>
        <v>0</v>
      </c>
      <c r="L33" s="113">
        <f>CMAM!M44</f>
        <v>0</v>
      </c>
    </row>
    <row r="34" spans="1:12" x14ac:dyDescent="0.25">
      <c r="A34" s="68">
        <f>CMAM!B45</f>
        <v>0</v>
      </c>
      <c r="B34" s="68">
        <f>CMAM!C45</f>
        <v>0</v>
      </c>
      <c r="C34" s="113">
        <f>CMAM!D45</f>
        <v>0</v>
      </c>
      <c r="D34" s="68">
        <f>CMAM!E45</f>
        <v>0</v>
      </c>
      <c r="E34" s="68">
        <f>CMAM!F45</f>
        <v>0</v>
      </c>
      <c r="F34" s="113">
        <f>CMAM!G45</f>
        <v>0</v>
      </c>
      <c r="G34" s="113">
        <f>CMAM!H45</f>
        <v>0</v>
      </c>
      <c r="H34" s="113">
        <f>CMAM!I45</f>
        <v>0</v>
      </c>
      <c r="I34" s="113">
        <f>CMAM!J45</f>
        <v>0</v>
      </c>
      <c r="J34" s="68">
        <f>CMAM!K45</f>
        <v>0</v>
      </c>
      <c r="K34" s="113">
        <f>CMAM!L45</f>
        <v>0</v>
      </c>
      <c r="L34" s="113">
        <f>CMAM!M45</f>
        <v>0</v>
      </c>
    </row>
    <row r="35" spans="1:12" x14ac:dyDescent="0.25">
      <c r="A35" s="68">
        <f>CMAM!B46</f>
        <v>0</v>
      </c>
      <c r="B35" s="68">
        <f>CMAM!C46</f>
        <v>0</v>
      </c>
      <c r="C35" s="113">
        <f>CMAM!D46</f>
        <v>0</v>
      </c>
      <c r="D35" s="68">
        <f>CMAM!E46</f>
        <v>0</v>
      </c>
      <c r="E35" s="68">
        <f>CMAM!F46</f>
        <v>0</v>
      </c>
      <c r="F35" s="113">
        <f>CMAM!G46</f>
        <v>0</v>
      </c>
      <c r="G35" s="113">
        <f>CMAM!H46</f>
        <v>0</v>
      </c>
      <c r="H35" s="113">
        <f>CMAM!I46</f>
        <v>0</v>
      </c>
      <c r="I35" s="113">
        <f>CMAM!J46</f>
        <v>0</v>
      </c>
      <c r="J35" s="68">
        <f>CMAM!K46</f>
        <v>0</v>
      </c>
      <c r="K35" s="113">
        <f>CMAM!L46</f>
        <v>0</v>
      </c>
      <c r="L35" s="113">
        <f>CMAM!M46</f>
        <v>0</v>
      </c>
    </row>
    <row r="36" spans="1:12" x14ac:dyDescent="0.25">
      <c r="A36" s="68">
        <f>CMAM!B47</f>
        <v>0</v>
      </c>
      <c r="B36" s="68">
        <f>CMAM!C47</f>
        <v>0</v>
      </c>
      <c r="C36" s="113">
        <f>CMAM!D47</f>
        <v>0</v>
      </c>
      <c r="D36" s="68">
        <f>CMAM!E47</f>
        <v>0</v>
      </c>
      <c r="E36" s="68">
        <f>CMAM!F47</f>
        <v>0</v>
      </c>
      <c r="F36" s="113">
        <f>CMAM!G47</f>
        <v>0</v>
      </c>
      <c r="G36" s="113">
        <f>CMAM!H47</f>
        <v>0</v>
      </c>
      <c r="H36" s="113">
        <f>CMAM!I47</f>
        <v>0</v>
      </c>
      <c r="I36" s="113">
        <f>CMAM!J47</f>
        <v>0</v>
      </c>
      <c r="J36" s="68">
        <f>CMAM!K47</f>
        <v>0</v>
      </c>
      <c r="K36" s="113">
        <f>CMAM!L47</f>
        <v>0</v>
      </c>
      <c r="L36" s="113">
        <f>CMAM!M47</f>
        <v>0</v>
      </c>
    </row>
    <row r="37" spans="1:12" x14ac:dyDescent="0.25">
      <c r="A37" s="68">
        <f>CMAM!B48</f>
        <v>0</v>
      </c>
      <c r="B37" s="68">
        <f>CMAM!C48</f>
        <v>0</v>
      </c>
      <c r="C37" s="113">
        <f>CMAM!D48</f>
        <v>0</v>
      </c>
      <c r="D37" s="68">
        <f>CMAM!E48</f>
        <v>0</v>
      </c>
      <c r="E37" s="68">
        <f>CMAM!F48</f>
        <v>0</v>
      </c>
      <c r="F37" s="113">
        <f>CMAM!G48</f>
        <v>0</v>
      </c>
      <c r="G37" s="113">
        <f>CMAM!H48</f>
        <v>0</v>
      </c>
      <c r="H37" s="113">
        <f>CMAM!I48</f>
        <v>0</v>
      </c>
      <c r="I37" s="113">
        <f>CMAM!J48</f>
        <v>0</v>
      </c>
      <c r="J37" s="68">
        <f>CMAM!K48</f>
        <v>0</v>
      </c>
      <c r="K37" s="113">
        <f>CMAM!L48</f>
        <v>0</v>
      </c>
      <c r="L37" s="113">
        <f>CMAM!M48</f>
        <v>0</v>
      </c>
    </row>
    <row r="38" spans="1:12" x14ac:dyDescent="0.25">
      <c r="A38" s="68">
        <f>CMAM!B49</f>
        <v>0</v>
      </c>
      <c r="B38" s="68">
        <f>CMAM!C49</f>
        <v>0</v>
      </c>
      <c r="C38" s="113">
        <f>CMAM!D49</f>
        <v>0</v>
      </c>
      <c r="D38" s="68">
        <f>CMAM!E49</f>
        <v>0</v>
      </c>
      <c r="E38" s="68">
        <f>CMAM!F49</f>
        <v>0</v>
      </c>
      <c r="F38" s="113">
        <f>CMAM!G49</f>
        <v>0</v>
      </c>
      <c r="G38" s="113">
        <f>CMAM!H49</f>
        <v>0</v>
      </c>
      <c r="H38" s="113">
        <f>CMAM!I49</f>
        <v>0</v>
      </c>
      <c r="I38" s="113">
        <f>CMAM!J49</f>
        <v>0</v>
      </c>
      <c r="J38" s="68">
        <f>CMAM!K49</f>
        <v>0</v>
      </c>
      <c r="K38" s="113">
        <f>CMAM!L49</f>
        <v>0</v>
      </c>
      <c r="L38" s="113">
        <f>CMAM!M49</f>
        <v>0</v>
      </c>
    </row>
    <row r="39" spans="1:12" x14ac:dyDescent="0.25">
      <c r="A39" s="68">
        <f>CMAM!B50</f>
        <v>0</v>
      </c>
      <c r="B39" s="68">
        <f>CMAM!C50</f>
        <v>0</v>
      </c>
      <c r="C39" s="113">
        <f>CMAM!D50</f>
        <v>0</v>
      </c>
      <c r="D39" s="68">
        <f>CMAM!E50</f>
        <v>0</v>
      </c>
      <c r="E39" s="68">
        <f>CMAM!F50</f>
        <v>0</v>
      </c>
      <c r="F39" s="113">
        <f>CMAM!G50</f>
        <v>0</v>
      </c>
      <c r="G39" s="113">
        <f>CMAM!H50</f>
        <v>0</v>
      </c>
      <c r="H39" s="113">
        <f>CMAM!I50</f>
        <v>0</v>
      </c>
      <c r="I39" s="113">
        <f>CMAM!J50</f>
        <v>0</v>
      </c>
      <c r="J39" s="68">
        <f>CMAM!K50</f>
        <v>0</v>
      </c>
      <c r="K39" s="113">
        <f>CMAM!L50</f>
        <v>0</v>
      </c>
      <c r="L39" s="113">
        <f>CMAM!M50</f>
        <v>0</v>
      </c>
    </row>
    <row r="40" spans="1:12" x14ac:dyDescent="0.25">
      <c r="A40" s="68">
        <f>CMAM!B51</f>
        <v>0</v>
      </c>
      <c r="B40" s="68">
        <f>CMAM!C51</f>
        <v>0</v>
      </c>
      <c r="C40" s="113">
        <f>CMAM!D51</f>
        <v>0</v>
      </c>
      <c r="D40" s="68">
        <f>CMAM!E51</f>
        <v>0</v>
      </c>
      <c r="E40" s="68">
        <f>CMAM!F51</f>
        <v>0</v>
      </c>
      <c r="F40" s="113">
        <f>CMAM!G51</f>
        <v>0</v>
      </c>
      <c r="G40" s="113">
        <f>CMAM!H51</f>
        <v>0</v>
      </c>
      <c r="H40" s="113">
        <f>CMAM!I51</f>
        <v>0</v>
      </c>
      <c r="I40" s="113">
        <f>CMAM!J51</f>
        <v>0</v>
      </c>
      <c r="J40" s="68">
        <f>CMAM!K51</f>
        <v>0</v>
      </c>
      <c r="K40" s="113">
        <f>CMAM!L51</f>
        <v>0</v>
      </c>
      <c r="L40" s="113">
        <f>CMAM!M51</f>
        <v>0</v>
      </c>
    </row>
    <row r="41" spans="1:12" x14ac:dyDescent="0.25">
      <c r="A41" s="68">
        <f>CMAM!B52</f>
        <v>0</v>
      </c>
      <c r="B41" s="68">
        <f>CMAM!C52</f>
        <v>0</v>
      </c>
      <c r="C41" s="113">
        <f>CMAM!D52</f>
        <v>0</v>
      </c>
      <c r="D41" s="68">
        <f>CMAM!E52</f>
        <v>0</v>
      </c>
      <c r="E41" s="68">
        <f>CMAM!F52</f>
        <v>0</v>
      </c>
      <c r="F41" s="113">
        <f>CMAM!G52</f>
        <v>0</v>
      </c>
      <c r="G41" s="113">
        <f>CMAM!H52</f>
        <v>0</v>
      </c>
      <c r="H41" s="113">
        <f>CMAM!I52</f>
        <v>0</v>
      </c>
      <c r="I41" s="113">
        <f>CMAM!J52</f>
        <v>0</v>
      </c>
      <c r="J41" s="68">
        <f>CMAM!K52</f>
        <v>0</v>
      </c>
      <c r="K41" s="113">
        <f>CMAM!L52</f>
        <v>0</v>
      </c>
      <c r="L41" s="113">
        <f>CMAM!M52</f>
        <v>0</v>
      </c>
    </row>
    <row r="42" spans="1:12" x14ac:dyDescent="0.25">
      <c r="A42" s="68">
        <f>CMAM!B53</f>
        <v>0</v>
      </c>
      <c r="B42" s="68">
        <f>CMAM!C53</f>
        <v>0</v>
      </c>
      <c r="C42" s="113">
        <f>CMAM!D53</f>
        <v>0</v>
      </c>
      <c r="D42" s="68">
        <f>CMAM!E53</f>
        <v>0</v>
      </c>
      <c r="E42" s="68">
        <f>CMAM!F53</f>
        <v>0</v>
      </c>
      <c r="F42" s="113">
        <f>CMAM!G53</f>
        <v>0</v>
      </c>
      <c r="G42" s="113">
        <f>CMAM!H53</f>
        <v>0</v>
      </c>
      <c r="H42" s="113">
        <f>CMAM!I53</f>
        <v>0</v>
      </c>
      <c r="I42" s="113">
        <f>CMAM!J53</f>
        <v>0</v>
      </c>
      <c r="J42" s="68">
        <f>CMAM!K53</f>
        <v>0</v>
      </c>
      <c r="K42" s="113">
        <f>CMAM!L53</f>
        <v>0</v>
      </c>
      <c r="L42" s="113">
        <f>CMAM!M53</f>
        <v>0</v>
      </c>
    </row>
    <row r="43" spans="1:12" x14ac:dyDescent="0.25">
      <c r="A43" s="68">
        <f>CMAM!B54</f>
        <v>0</v>
      </c>
      <c r="B43" s="68">
        <f>CMAM!C54</f>
        <v>0</v>
      </c>
      <c r="C43" s="113">
        <f>CMAM!D54</f>
        <v>0</v>
      </c>
      <c r="D43" s="68">
        <f>CMAM!E54</f>
        <v>0</v>
      </c>
      <c r="E43" s="68">
        <f>CMAM!F54</f>
        <v>0</v>
      </c>
      <c r="F43" s="113">
        <f>CMAM!G54</f>
        <v>0</v>
      </c>
      <c r="G43" s="113">
        <f>CMAM!H54</f>
        <v>0</v>
      </c>
      <c r="H43" s="113">
        <f>CMAM!I54</f>
        <v>0</v>
      </c>
      <c r="I43" s="113">
        <f>CMAM!J54</f>
        <v>0</v>
      </c>
      <c r="J43" s="68">
        <f>CMAM!K54</f>
        <v>0</v>
      </c>
      <c r="K43" s="113">
        <f>CMAM!L54</f>
        <v>0</v>
      </c>
      <c r="L43" s="113">
        <f>CMAM!M54</f>
        <v>0</v>
      </c>
    </row>
    <row r="44" spans="1:12" x14ac:dyDescent="0.25">
      <c r="A44" s="68">
        <f>CMAM!B55</f>
        <v>0</v>
      </c>
      <c r="B44" s="68">
        <f>CMAM!C55</f>
        <v>0</v>
      </c>
      <c r="C44" s="113">
        <f>CMAM!D55</f>
        <v>0</v>
      </c>
      <c r="D44" s="68">
        <f>CMAM!E55</f>
        <v>0</v>
      </c>
      <c r="E44" s="68">
        <f>CMAM!F55</f>
        <v>0</v>
      </c>
      <c r="F44" s="113">
        <f>CMAM!G55</f>
        <v>0</v>
      </c>
      <c r="G44" s="113">
        <f>CMAM!H55</f>
        <v>0</v>
      </c>
      <c r="H44" s="113">
        <f>CMAM!I55</f>
        <v>0</v>
      </c>
      <c r="I44" s="113">
        <f>CMAM!J55</f>
        <v>0</v>
      </c>
      <c r="J44" s="68">
        <f>CMAM!K55</f>
        <v>0</v>
      </c>
      <c r="K44" s="113">
        <f>CMAM!L55</f>
        <v>0</v>
      </c>
      <c r="L44" s="113">
        <f>CMAM!M55</f>
        <v>0</v>
      </c>
    </row>
  </sheetData>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E1" sqref="E1"/>
    </sheetView>
  </sheetViews>
  <sheetFormatPr defaultRowHeight="15.75" x14ac:dyDescent="0.25"/>
  <cols>
    <col min="1" max="1" width="14.875" style="68" customWidth="1"/>
    <col min="2" max="2" width="13.75" style="68" customWidth="1"/>
    <col min="3" max="3" width="10" style="68" customWidth="1"/>
    <col min="4" max="4" width="15.125" style="68" customWidth="1"/>
    <col min="5" max="5" width="19.25" style="68" customWidth="1"/>
    <col min="6" max="6" width="14.875" style="68" customWidth="1"/>
    <col min="7" max="7" width="15.125" style="68" customWidth="1"/>
    <col min="8" max="8" width="16.875" style="68" customWidth="1"/>
    <col min="9" max="9" width="15" style="68" customWidth="1"/>
    <col min="10" max="16384" width="9" style="68"/>
  </cols>
  <sheetData>
    <row r="1" spans="1:9" s="70" customFormat="1" ht="110.25" x14ac:dyDescent="0.25">
      <c r="A1" s="70" t="s">
        <v>140</v>
      </c>
      <c r="B1" s="70" t="s">
        <v>141</v>
      </c>
      <c r="C1" s="70" t="s">
        <v>119</v>
      </c>
      <c r="D1" s="70" t="s">
        <v>152</v>
      </c>
      <c r="E1" s="70" t="s">
        <v>120</v>
      </c>
      <c r="F1" s="70" t="s">
        <v>121</v>
      </c>
      <c r="G1" s="70" t="s">
        <v>122</v>
      </c>
      <c r="H1" s="70" t="s">
        <v>123</v>
      </c>
      <c r="I1" s="70" t="s">
        <v>124</v>
      </c>
    </row>
    <row r="2" spans="1:9" x14ac:dyDescent="0.25">
      <c r="A2" s="68">
        <f>'Otras intervenciones'!B15</f>
        <v>0</v>
      </c>
      <c r="B2" s="68">
        <f>'Otras intervenciones'!C15</f>
        <v>0</v>
      </c>
      <c r="C2" s="113">
        <f>'Otras intervenciones'!D15</f>
        <v>0</v>
      </c>
      <c r="D2" s="113">
        <f>'Otras intervenciones'!E15</f>
        <v>0</v>
      </c>
      <c r="E2" s="113">
        <f>'Otras intervenciones'!F15</f>
        <v>0</v>
      </c>
      <c r="F2" s="113">
        <f>'Otras intervenciones'!G15</f>
        <v>0</v>
      </c>
      <c r="G2" s="113">
        <f>'Otras intervenciones'!H15</f>
        <v>0</v>
      </c>
      <c r="H2" s="113">
        <f>'Otras intervenciones'!I15</f>
        <v>0</v>
      </c>
      <c r="I2" s="113">
        <f>'Otras intervenciones'!J15</f>
        <v>0</v>
      </c>
    </row>
    <row r="3" spans="1:9" x14ac:dyDescent="0.25">
      <c r="A3" s="68">
        <f>'Otras intervenciones'!B16</f>
        <v>0</v>
      </c>
      <c r="B3" s="68">
        <f>'Otras intervenciones'!C16</f>
        <v>0</v>
      </c>
      <c r="C3" s="113">
        <f>'Otras intervenciones'!D16</f>
        <v>0</v>
      </c>
      <c r="D3" s="113">
        <f>'Otras intervenciones'!E16</f>
        <v>0</v>
      </c>
      <c r="E3" s="113">
        <f>'Otras intervenciones'!F16</f>
        <v>0</v>
      </c>
      <c r="F3" s="113">
        <f>'Otras intervenciones'!G16</f>
        <v>0</v>
      </c>
      <c r="G3" s="113">
        <f>'Otras intervenciones'!H16</f>
        <v>0</v>
      </c>
      <c r="H3" s="113">
        <f>'Otras intervenciones'!I16</f>
        <v>0</v>
      </c>
      <c r="I3" s="113">
        <f>'Otras intervenciones'!J16</f>
        <v>0</v>
      </c>
    </row>
    <row r="4" spans="1:9" x14ac:dyDescent="0.25">
      <c r="A4" s="68">
        <f>'Otras intervenciones'!B17</f>
        <v>0</v>
      </c>
      <c r="B4" s="68">
        <f>'Otras intervenciones'!C17</f>
        <v>0</v>
      </c>
      <c r="C4" s="113">
        <f>'Otras intervenciones'!D17</f>
        <v>0</v>
      </c>
      <c r="D4" s="113">
        <f>'Otras intervenciones'!E17</f>
        <v>0</v>
      </c>
      <c r="E4" s="113">
        <f>'Otras intervenciones'!F17</f>
        <v>0</v>
      </c>
      <c r="F4" s="113">
        <f>'Otras intervenciones'!G17</f>
        <v>0</v>
      </c>
      <c r="G4" s="113">
        <f>'Otras intervenciones'!H17</f>
        <v>0</v>
      </c>
      <c r="H4" s="113">
        <f>'Otras intervenciones'!I17</f>
        <v>0</v>
      </c>
      <c r="I4" s="113">
        <f>'Otras intervenciones'!J17</f>
        <v>0</v>
      </c>
    </row>
    <row r="5" spans="1:9" x14ac:dyDescent="0.25">
      <c r="A5" s="68">
        <f>'Otras intervenciones'!B18</f>
        <v>0</v>
      </c>
      <c r="B5" s="68">
        <f>'Otras intervenciones'!C18</f>
        <v>0</v>
      </c>
      <c r="C5" s="113">
        <f>'Otras intervenciones'!D18</f>
        <v>0</v>
      </c>
      <c r="D5" s="113">
        <f>'Otras intervenciones'!E18</f>
        <v>0</v>
      </c>
      <c r="E5" s="113">
        <f>'Otras intervenciones'!F18</f>
        <v>0</v>
      </c>
      <c r="F5" s="113">
        <f>'Otras intervenciones'!G18</f>
        <v>0</v>
      </c>
      <c r="G5" s="113">
        <f>'Otras intervenciones'!H18</f>
        <v>0</v>
      </c>
      <c r="H5" s="113">
        <f>'Otras intervenciones'!I18</f>
        <v>0</v>
      </c>
      <c r="I5" s="113">
        <f>'Otras intervenciones'!J18</f>
        <v>0</v>
      </c>
    </row>
    <row r="6" spans="1:9" x14ac:dyDescent="0.25">
      <c r="A6" s="68">
        <f>'Otras intervenciones'!B19</f>
        <v>0</v>
      </c>
      <c r="B6" s="68">
        <f>'Otras intervenciones'!C19</f>
        <v>0</v>
      </c>
      <c r="C6" s="113">
        <f>'Otras intervenciones'!D19</f>
        <v>0</v>
      </c>
      <c r="D6" s="113">
        <f>'Otras intervenciones'!E19</f>
        <v>0</v>
      </c>
      <c r="E6" s="113">
        <f>'Otras intervenciones'!F19</f>
        <v>0</v>
      </c>
      <c r="F6" s="113">
        <f>'Otras intervenciones'!G19</f>
        <v>0</v>
      </c>
      <c r="G6" s="113">
        <f>'Otras intervenciones'!H19</f>
        <v>0</v>
      </c>
      <c r="H6" s="113">
        <f>'Otras intervenciones'!I19</f>
        <v>0</v>
      </c>
      <c r="I6" s="113">
        <f>'Otras intervenciones'!J19</f>
        <v>0</v>
      </c>
    </row>
    <row r="7" spans="1:9" x14ac:dyDescent="0.25">
      <c r="A7" s="68">
        <f>'Otras intervenciones'!B20</f>
        <v>0</v>
      </c>
      <c r="B7" s="68">
        <f>'Otras intervenciones'!C20</f>
        <v>0</v>
      </c>
      <c r="C7" s="113">
        <f>'Otras intervenciones'!D20</f>
        <v>0</v>
      </c>
      <c r="D7" s="113">
        <f>'Otras intervenciones'!E20</f>
        <v>0</v>
      </c>
      <c r="E7" s="113">
        <f>'Otras intervenciones'!F20</f>
        <v>0</v>
      </c>
      <c r="F7" s="113">
        <f>'Otras intervenciones'!G20</f>
        <v>0</v>
      </c>
      <c r="G7" s="113">
        <f>'Otras intervenciones'!H20</f>
        <v>0</v>
      </c>
      <c r="H7" s="113">
        <f>'Otras intervenciones'!I20</f>
        <v>0</v>
      </c>
      <c r="I7" s="113">
        <f>'Otras intervenciones'!J20</f>
        <v>0</v>
      </c>
    </row>
    <row r="8" spans="1:9" x14ac:dyDescent="0.25">
      <c r="A8" s="68">
        <f>'Otras intervenciones'!B21</f>
        <v>0</v>
      </c>
      <c r="B8" s="68">
        <f>'Otras intervenciones'!C21</f>
        <v>0</v>
      </c>
      <c r="C8" s="113">
        <f>'Otras intervenciones'!D21</f>
        <v>0</v>
      </c>
      <c r="D8" s="113">
        <f>'Otras intervenciones'!E21</f>
        <v>0</v>
      </c>
      <c r="E8" s="113">
        <f>'Otras intervenciones'!F21</f>
        <v>0</v>
      </c>
      <c r="F8" s="113">
        <f>'Otras intervenciones'!G21</f>
        <v>0</v>
      </c>
      <c r="G8" s="113">
        <f>'Otras intervenciones'!H21</f>
        <v>0</v>
      </c>
      <c r="H8" s="113">
        <f>'Otras intervenciones'!I21</f>
        <v>0</v>
      </c>
      <c r="I8" s="113">
        <f>'Otras intervenciones'!J21</f>
        <v>0</v>
      </c>
    </row>
    <row r="9" spans="1:9" x14ac:dyDescent="0.25">
      <c r="A9" s="68">
        <f>'Otras intervenciones'!B22</f>
        <v>0</v>
      </c>
      <c r="B9" s="68">
        <f>'Otras intervenciones'!C22</f>
        <v>0</v>
      </c>
      <c r="C9" s="113">
        <f>'Otras intervenciones'!D22</f>
        <v>0</v>
      </c>
      <c r="D9" s="113">
        <f>'Otras intervenciones'!E22</f>
        <v>0</v>
      </c>
      <c r="E9" s="113">
        <f>'Otras intervenciones'!F22</f>
        <v>0</v>
      </c>
      <c r="F9" s="113">
        <f>'Otras intervenciones'!G22</f>
        <v>0</v>
      </c>
      <c r="G9" s="113">
        <f>'Otras intervenciones'!H22</f>
        <v>0</v>
      </c>
      <c r="H9" s="113">
        <f>'Otras intervenciones'!I22</f>
        <v>0</v>
      </c>
      <c r="I9" s="113">
        <f>'Otras intervenciones'!J22</f>
        <v>0</v>
      </c>
    </row>
    <row r="10" spans="1:9" x14ac:dyDescent="0.25">
      <c r="A10" s="68">
        <f>'Otras intervenciones'!B23</f>
        <v>0</v>
      </c>
      <c r="B10" s="68">
        <f>'Otras intervenciones'!C23</f>
        <v>0</v>
      </c>
      <c r="C10" s="113">
        <f>'Otras intervenciones'!D23</f>
        <v>0</v>
      </c>
      <c r="D10" s="113">
        <f>'Otras intervenciones'!E23</f>
        <v>0</v>
      </c>
      <c r="E10" s="113">
        <f>'Otras intervenciones'!F23</f>
        <v>0</v>
      </c>
      <c r="F10" s="113">
        <f>'Otras intervenciones'!G23</f>
        <v>0</v>
      </c>
      <c r="G10" s="113">
        <f>'Otras intervenciones'!H23</f>
        <v>0</v>
      </c>
      <c r="H10" s="113">
        <f>'Otras intervenciones'!I23</f>
        <v>0</v>
      </c>
      <c r="I10" s="113">
        <f>'Otras intervenciones'!J23</f>
        <v>0</v>
      </c>
    </row>
    <row r="11" spans="1:9" x14ac:dyDescent="0.25">
      <c r="A11" s="68">
        <f>'Otras intervenciones'!B24</f>
        <v>0</v>
      </c>
      <c r="B11" s="68">
        <f>'Otras intervenciones'!C24</f>
        <v>0</v>
      </c>
      <c r="C11" s="113">
        <f>'Otras intervenciones'!D24</f>
        <v>0</v>
      </c>
      <c r="D11" s="113">
        <f>'Otras intervenciones'!E24</f>
        <v>0</v>
      </c>
      <c r="E11" s="113">
        <f>'Otras intervenciones'!F24</f>
        <v>0</v>
      </c>
      <c r="F11" s="113">
        <f>'Otras intervenciones'!G24</f>
        <v>0</v>
      </c>
      <c r="G11" s="113">
        <f>'Otras intervenciones'!H24</f>
        <v>0</v>
      </c>
      <c r="H11" s="113">
        <f>'Otras intervenciones'!I24</f>
        <v>0</v>
      </c>
      <c r="I11" s="113">
        <f>'Otras intervenciones'!J24</f>
        <v>0</v>
      </c>
    </row>
    <row r="12" spans="1:9" x14ac:dyDescent="0.25">
      <c r="A12" s="68">
        <f>'Otras intervenciones'!B25</f>
        <v>0</v>
      </c>
      <c r="B12" s="68">
        <f>'Otras intervenciones'!C25</f>
        <v>0</v>
      </c>
      <c r="C12" s="113">
        <f>'Otras intervenciones'!D25</f>
        <v>0</v>
      </c>
      <c r="D12" s="113">
        <f>'Otras intervenciones'!E25</f>
        <v>0</v>
      </c>
      <c r="E12" s="113">
        <f>'Otras intervenciones'!F25</f>
        <v>0</v>
      </c>
      <c r="F12" s="113">
        <f>'Otras intervenciones'!G25</f>
        <v>0</v>
      </c>
      <c r="G12" s="113">
        <f>'Otras intervenciones'!H25</f>
        <v>0</v>
      </c>
      <c r="H12" s="113">
        <f>'Otras intervenciones'!I25</f>
        <v>0</v>
      </c>
      <c r="I12" s="113">
        <f>'Otras intervenciones'!J25</f>
        <v>0</v>
      </c>
    </row>
    <row r="13" spans="1:9" x14ac:dyDescent="0.25">
      <c r="A13" s="68">
        <f>'Otras intervenciones'!B26</f>
        <v>0</v>
      </c>
      <c r="B13" s="68">
        <f>'Otras intervenciones'!C26</f>
        <v>0</v>
      </c>
      <c r="C13" s="113">
        <f>'Otras intervenciones'!D26</f>
        <v>0</v>
      </c>
      <c r="D13" s="113">
        <f>'Otras intervenciones'!E26</f>
        <v>0</v>
      </c>
      <c r="E13" s="113">
        <f>'Otras intervenciones'!F26</f>
        <v>0</v>
      </c>
      <c r="F13" s="113">
        <f>'Otras intervenciones'!G26</f>
        <v>0</v>
      </c>
      <c r="G13" s="113">
        <f>'Otras intervenciones'!H26</f>
        <v>0</v>
      </c>
      <c r="H13" s="113">
        <f>'Otras intervenciones'!I26</f>
        <v>0</v>
      </c>
      <c r="I13" s="113">
        <f>'Otras intervenciones'!J26</f>
        <v>0</v>
      </c>
    </row>
    <row r="14" spans="1:9" x14ac:dyDescent="0.25">
      <c r="A14" s="68">
        <f>'Otras intervenciones'!B27</f>
        <v>0</v>
      </c>
      <c r="B14" s="68">
        <f>'Otras intervenciones'!C27</f>
        <v>0</v>
      </c>
      <c r="C14" s="113">
        <f>'Otras intervenciones'!D27</f>
        <v>0</v>
      </c>
      <c r="D14" s="113">
        <f>'Otras intervenciones'!E27</f>
        <v>0</v>
      </c>
      <c r="E14" s="113">
        <f>'Otras intervenciones'!F27</f>
        <v>0</v>
      </c>
      <c r="F14" s="113">
        <f>'Otras intervenciones'!G27</f>
        <v>0</v>
      </c>
      <c r="G14" s="113">
        <f>'Otras intervenciones'!H27</f>
        <v>0</v>
      </c>
      <c r="H14" s="113">
        <f>'Otras intervenciones'!I27</f>
        <v>0</v>
      </c>
      <c r="I14" s="113">
        <f>'Otras intervenciones'!J27</f>
        <v>0</v>
      </c>
    </row>
    <row r="15" spans="1:9" x14ac:dyDescent="0.25">
      <c r="A15" s="68">
        <f>'Otras intervenciones'!B28</f>
        <v>0</v>
      </c>
      <c r="B15" s="68">
        <f>'Otras intervenciones'!C28</f>
        <v>0</v>
      </c>
      <c r="C15" s="113">
        <f>'Otras intervenciones'!D28</f>
        <v>0</v>
      </c>
      <c r="D15" s="113">
        <f>'Otras intervenciones'!E28</f>
        <v>0</v>
      </c>
      <c r="E15" s="113">
        <f>'Otras intervenciones'!F28</f>
        <v>0</v>
      </c>
      <c r="F15" s="113">
        <f>'Otras intervenciones'!G28</f>
        <v>0</v>
      </c>
      <c r="G15" s="113">
        <f>'Otras intervenciones'!H28</f>
        <v>0</v>
      </c>
      <c r="H15" s="113">
        <f>'Otras intervenciones'!I28</f>
        <v>0</v>
      </c>
      <c r="I15" s="113">
        <f>'Otras intervenciones'!J28</f>
        <v>0</v>
      </c>
    </row>
    <row r="16" spans="1:9" x14ac:dyDescent="0.25">
      <c r="A16" s="68">
        <f>'Otras intervenciones'!B29</f>
        <v>0</v>
      </c>
      <c r="B16" s="68">
        <f>'Otras intervenciones'!C29</f>
        <v>0</v>
      </c>
      <c r="C16" s="113">
        <f>'Otras intervenciones'!D29</f>
        <v>0</v>
      </c>
      <c r="D16" s="113">
        <f>'Otras intervenciones'!E29</f>
        <v>0</v>
      </c>
      <c r="E16" s="113">
        <f>'Otras intervenciones'!F29</f>
        <v>0</v>
      </c>
      <c r="F16" s="113">
        <f>'Otras intervenciones'!G29</f>
        <v>0</v>
      </c>
      <c r="G16" s="113">
        <f>'Otras intervenciones'!H29</f>
        <v>0</v>
      </c>
      <c r="H16" s="113">
        <f>'Otras intervenciones'!I29</f>
        <v>0</v>
      </c>
      <c r="I16" s="113">
        <f>'Otras intervenciones'!J29</f>
        <v>0</v>
      </c>
    </row>
    <row r="17" spans="1:9" x14ac:dyDescent="0.25">
      <c r="A17" s="68">
        <f>'Otras intervenciones'!B30</f>
        <v>0</v>
      </c>
      <c r="B17" s="68">
        <f>'Otras intervenciones'!C30</f>
        <v>0</v>
      </c>
      <c r="C17" s="113">
        <f>'Otras intervenciones'!D30</f>
        <v>0</v>
      </c>
      <c r="D17" s="113">
        <f>'Otras intervenciones'!E30</f>
        <v>0</v>
      </c>
      <c r="E17" s="113">
        <f>'Otras intervenciones'!F30</f>
        <v>0</v>
      </c>
      <c r="F17" s="113">
        <f>'Otras intervenciones'!G30</f>
        <v>0</v>
      </c>
      <c r="G17" s="113">
        <f>'Otras intervenciones'!H30</f>
        <v>0</v>
      </c>
      <c r="H17" s="113">
        <f>'Otras intervenciones'!I30</f>
        <v>0</v>
      </c>
      <c r="I17" s="113">
        <f>'Otras intervenciones'!J30</f>
        <v>0</v>
      </c>
    </row>
    <row r="18" spans="1:9" x14ac:dyDescent="0.25">
      <c r="A18" s="68">
        <f>'Otras intervenciones'!B31</f>
        <v>0</v>
      </c>
      <c r="B18" s="68">
        <f>'Otras intervenciones'!C31</f>
        <v>0</v>
      </c>
      <c r="C18" s="113">
        <f>'Otras intervenciones'!D31</f>
        <v>0</v>
      </c>
      <c r="D18" s="113">
        <f>'Otras intervenciones'!E31</f>
        <v>0</v>
      </c>
      <c r="E18" s="113">
        <f>'Otras intervenciones'!F31</f>
        <v>0</v>
      </c>
      <c r="F18" s="113">
        <f>'Otras intervenciones'!G31</f>
        <v>0</v>
      </c>
      <c r="G18" s="113">
        <f>'Otras intervenciones'!H31</f>
        <v>0</v>
      </c>
      <c r="H18" s="113">
        <f>'Otras intervenciones'!I31</f>
        <v>0</v>
      </c>
      <c r="I18" s="113">
        <f>'Otras intervenciones'!J31</f>
        <v>0</v>
      </c>
    </row>
    <row r="19" spans="1:9" x14ac:dyDescent="0.25">
      <c r="A19" s="68">
        <f>'Otras intervenciones'!B32</f>
        <v>0</v>
      </c>
      <c r="B19" s="68">
        <f>'Otras intervenciones'!C32</f>
        <v>0</v>
      </c>
      <c r="C19" s="113">
        <f>'Otras intervenciones'!D32</f>
        <v>0</v>
      </c>
      <c r="D19" s="113">
        <f>'Otras intervenciones'!E32</f>
        <v>0</v>
      </c>
      <c r="E19" s="113">
        <f>'Otras intervenciones'!F32</f>
        <v>0</v>
      </c>
      <c r="F19" s="113">
        <f>'Otras intervenciones'!G32</f>
        <v>0</v>
      </c>
      <c r="G19" s="113">
        <f>'Otras intervenciones'!H32</f>
        <v>0</v>
      </c>
      <c r="H19" s="113">
        <f>'Otras intervenciones'!I32</f>
        <v>0</v>
      </c>
      <c r="I19" s="113">
        <f>'Otras intervenciones'!J32</f>
        <v>0</v>
      </c>
    </row>
    <row r="20" spans="1:9" x14ac:dyDescent="0.25">
      <c r="A20" s="68">
        <f>'Otras intervenciones'!B33</f>
        <v>0</v>
      </c>
      <c r="B20" s="68">
        <f>'Otras intervenciones'!C33</f>
        <v>0</v>
      </c>
      <c r="C20" s="113">
        <f>'Otras intervenciones'!D33</f>
        <v>0</v>
      </c>
      <c r="D20" s="113">
        <f>'Otras intervenciones'!E33</f>
        <v>0</v>
      </c>
      <c r="E20" s="113">
        <f>'Otras intervenciones'!F33</f>
        <v>0</v>
      </c>
      <c r="F20" s="113">
        <f>'Otras intervenciones'!G33</f>
        <v>0</v>
      </c>
      <c r="G20" s="113">
        <f>'Otras intervenciones'!H33</f>
        <v>0</v>
      </c>
      <c r="H20" s="113">
        <f>'Otras intervenciones'!I33</f>
        <v>0</v>
      </c>
      <c r="I20" s="113">
        <f>'Otras intervenciones'!J33</f>
        <v>0</v>
      </c>
    </row>
    <row r="21" spans="1:9" x14ac:dyDescent="0.25">
      <c r="A21" s="68">
        <f>'Otras intervenciones'!B34</f>
        <v>0</v>
      </c>
      <c r="B21" s="68">
        <f>'Otras intervenciones'!C34</f>
        <v>0</v>
      </c>
      <c r="C21" s="113">
        <f>'Otras intervenciones'!D34</f>
        <v>0</v>
      </c>
      <c r="D21" s="113">
        <f>'Otras intervenciones'!E34</f>
        <v>0</v>
      </c>
      <c r="E21" s="113">
        <f>'Otras intervenciones'!F34</f>
        <v>0</v>
      </c>
      <c r="F21" s="113">
        <f>'Otras intervenciones'!G34</f>
        <v>0</v>
      </c>
      <c r="G21" s="113">
        <f>'Otras intervenciones'!H34</f>
        <v>0</v>
      </c>
      <c r="H21" s="113">
        <f>'Otras intervenciones'!I34</f>
        <v>0</v>
      </c>
      <c r="I21" s="113">
        <f>'Otras intervenciones'!J34</f>
        <v>0</v>
      </c>
    </row>
    <row r="22" spans="1:9" x14ac:dyDescent="0.25">
      <c r="A22" s="68">
        <f>'Otras intervenciones'!B35</f>
        <v>0</v>
      </c>
      <c r="B22" s="68">
        <f>'Otras intervenciones'!C35</f>
        <v>0</v>
      </c>
      <c r="C22" s="113">
        <f>'Otras intervenciones'!D35</f>
        <v>0</v>
      </c>
      <c r="D22" s="113">
        <f>'Otras intervenciones'!E35</f>
        <v>0</v>
      </c>
      <c r="E22" s="113">
        <f>'Otras intervenciones'!F35</f>
        <v>0</v>
      </c>
      <c r="F22" s="113">
        <f>'Otras intervenciones'!G35</f>
        <v>0</v>
      </c>
      <c r="G22" s="113">
        <f>'Otras intervenciones'!H35</f>
        <v>0</v>
      </c>
      <c r="H22" s="113">
        <f>'Otras intervenciones'!I35</f>
        <v>0</v>
      </c>
      <c r="I22" s="113">
        <f>'Otras intervenciones'!J35</f>
        <v>0</v>
      </c>
    </row>
    <row r="23" spans="1:9" x14ac:dyDescent="0.25">
      <c r="A23" s="68">
        <f>'Otras intervenciones'!B36</f>
        <v>0</v>
      </c>
      <c r="B23" s="68">
        <f>'Otras intervenciones'!C36</f>
        <v>0</v>
      </c>
      <c r="C23" s="113">
        <f>'Otras intervenciones'!D36</f>
        <v>0</v>
      </c>
      <c r="D23" s="113">
        <f>'Otras intervenciones'!E36</f>
        <v>0</v>
      </c>
      <c r="E23" s="113">
        <f>'Otras intervenciones'!F36</f>
        <v>0</v>
      </c>
      <c r="F23" s="113">
        <f>'Otras intervenciones'!G36</f>
        <v>0</v>
      </c>
      <c r="G23" s="113">
        <f>'Otras intervenciones'!H36</f>
        <v>0</v>
      </c>
      <c r="H23" s="113">
        <f>'Otras intervenciones'!I36</f>
        <v>0</v>
      </c>
      <c r="I23" s="113">
        <f>'Otras intervenciones'!J36</f>
        <v>0</v>
      </c>
    </row>
    <row r="24" spans="1:9" x14ac:dyDescent="0.25">
      <c r="A24" s="68">
        <f>'Otras intervenciones'!B37</f>
        <v>0</v>
      </c>
      <c r="B24" s="68">
        <f>'Otras intervenciones'!C37</f>
        <v>0</v>
      </c>
      <c r="C24" s="113">
        <f>'Otras intervenciones'!D37</f>
        <v>0</v>
      </c>
      <c r="D24" s="113">
        <f>'Otras intervenciones'!E37</f>
        <v>0</v>
      </c>
      <c r="E24" s="113">
        <f>'Otras intervenciones'!F37</f>
        <v>0</v>
      </c>
      <c r="F24" s="113">
        <f>'Otras intervenciones'!G37</f>
        <v>0</v>
      </c>
      <c r="G24" s="113">
        <f>'Otras intervenciones'!H37</f>
        <v>0</v>
      </c>
      <c r="H24" s="113">
        <f>'Otras intervenciones'!I37</f>
        <v>0</v>
      </c>
      <c r="I24" s="113">
        <f>'Otras intervenciones'!J37</f>
        <v>0</v>
      </c>
    </row>
    <row r="25" spans="1:9" x14ac:dyDescent="0.25">
      <c r="A25" s="68">
        <f>'Otras intervenciones'!B38</f>
        <v>0</v>
      </c>
      <c r="B25" s="68">
        <f>'Otras intervenciones'!C38</f>
        <v>0</v>
      </c>
      <c r="C25" s="113">
        <f>'Otras intervenciones'!D38</f>
        <v>0</v>
      </c>
      <c r="D25" s="113">
        <f>'Otras intervenciones'!E38</f>
        <v>0</v>
      </c>
      <c r="E25" s="113">
        <f>'Otras intervenciones'!F38</f>
        <v>0</v>
      </c>
      <c r="F25" s="113">
        <f>'Otras intervenciones'!G38</f>
        <v>0</v>
      </c>
      <c r="G25" s="113">
        <f>'Otras intervenciones'!H38</f>
        <v>0</v>
      </c>
      <c r="H25" s="113">
        <f>'Otras intervenciones'!I38</f>
        <v>0</v>
      </c>
      <c r="I25" s="113">
        <f>'Otras intervenciones'!J38</f>
        <v>0</v>
      </c>
    </row>
    <row r="26" spans="1:9" x14ac:dyDescent="0.25">
      <c r="A26" s="68">
        <f>'Otras intervenciones'!B39</f>
        <v>0</v>
      </c>
      <c r="B26" s="68">
        <f>'Otras intervenciones'!C39</f>
        <v>0</v>
      </c>
      <c r="C26" s="113">
        <f>'Otras intervenciones'!D39</f>
        <v>0</v>
      </c>
      <c r="D26" s="113">
        <f>'Otras intervenciones'!E39</f>
        <v>0</v>
      </c>
      <c r="E26" s="113">
        <f>'Otras intervenciones'!F39</f>
        <v>0</v>
      </c>
      <c r="F26" s="113">
        <f>'Otras intervenciones'!G39</f>
        <v>0</v>
      </c>
      <c r="G26" s="113">
        <f>'Otras intervenciones'!H39</f>
        <v>0</v>
      </c>
      <c r="H26" s="113">
        <f>'Otras intervenciones'!I39</f>
        <v>0</v>
      </c>
      <c r="I26" s="113">
        <f>'Otras intervenciones'!J39</f>
        <v>0</v>
      </c>
    </row>
    <row r="27" spans="1:9" x14ac:dyDescent="0.25">
      <c r="A27" s="68">
        <f>'Otras intervenciones'!B40</f>
        <v>0</v>
      </c>
      <c r="B27" s="68">
        <f>'Otras intervenciones'!C40</f>
        <v>0</v>
      </c>
      <c r="C27" s="113">
        <f>'Otras intervenciones'!D40</f>
        <v>0</v>
      </c>
      <c r="D27" s="113">
        <f>'Otras intervenciones'!E40</f>
        <v>0</v>
      </c>
      <c r="E27" s="113">
        <f>'Otras intervenciones'!F40</f>
        <v>0</v>
      </c>
      <c r="F27" s="113">
        <f>'Otras intervenciones'!G40</f>
        <v>0</v>
      </c>
      <c r="G27" s="113">
        <f>'Otras intervenciones'!H40</f>
        <v>0</v>
      </c>
      <c r="H27" s="113">
        <f>'Otras intervenciones'!I40</f>
        <v>0</v>
      </c>
      <c r="I27" s="113">
        <f>'Otras intervenciones'!J40</f>
        <v>0</v>
      </c>
    </row>
    <row r="28" spans="1:9" x14ac:dyDescent="0.25">
      <c r="A28" s="68">
        <f>'Otras intervenciones'!B41</f>
        <v>0</v>
      </c>
      <c r="B28" s="68">
        <f>'Otras intervenciones'!C41</f>
        <v>0</v>
      </c>
      <c r="C28" s="113">
        <f>'Otras intervenciones'!D41</f>
        <v>0</v>
      </c>
      <c r="D28" s="113">
        <f>'Otras intervenciones'!E41</f>
        <v>0</v>
      </c>
      <c r="E28" s="113">
        <f>'Otras intervenciones'!F41</f>
        <v>0</v>
      </c>
      <c r="F28" s="113">
        <f>'Otras intervenciones'!G41</f>
        <v>0</v>
      </c>
      <c r="G28" s="113">
        <f>'Otras intervenciones'!H41</f>
        <v>0</v>
      </c>
      <c r="H28" s="113">
        <f>'Otras intervenciones'!I41</f>
        <v>0</v>
      </c>
      <c r="I28" s="113">
        <f>'Otras intervenciones'!J41</f>
        <v>0</v>
      </c>
    </row>
    <row r="29" spans="1:9" x14ac:dyDescent="0.25">
      <c r="A29" s="68">
        <f>'Otras intervenciones'!B42</f>
        <v>0</v>
      </c>
      <c r="B29" s="68">
        <f>'Otras intervenciones'!C42</f>
        <v>0</v>
      </c>
      <c r="C29" s="113">
        <f>'Otras intervenciones'!D42</f>
        <v>0</v>
      </c>
      <c r="D29" s="113">
        <f>'Otras intervenciones'!E42</f>
        <v>0</v>
      </c>
      <c r="E29" s="113">
        <f>'Otras intervenciones'!F42</f>
        <v>0</v>
      </c>
      <c r="F29" s="113">
        <f>'Otras intervenciones'!G42</f>
        <v>0</v>
      </c>
      <c r="G29" s="113">
        <f>'Otras intervenciones'!H42</f>
        <v>0</v>
      </c>
      <c r="H29" s="113">
        <f>'Otras intervenciones'!I42</f>
        <v>0</v>
      </c>
      <c r="I29" s="113">
        <f>'Otras intervenciones'!J42</f>
        <v>0</v>
      </c>
    </row>
    <row r="30" spans="1:9" x14ac:dyDescent="0.25">
      <c r="A30" s="68">
        <f>'Otras intervenciones'!B43</f>
        <v>0</v>
      </c>
      <c r="B30" s="68">
        <f>'Otras intervenciones'!C43</f>
        <v>0</v>
      </c>
      <c r="C30" s="113">
        <f>'Otras intervenciones'!D43</f>
        <v>0</v>
      </c>
      <c r="D30" s="113">
        <f>'Otras intervenciones'!E43</f>
        <v>0</v>
      </c>
      <c r="E30" s="113">
        <f>'Otras intervenciones'!F43</f>
        <v>0</v>
      </c>
      <c r="F30" s="113">
        <f>'Otras intervenciones'!G43</f>
        <v>0</v>
      </c>
      <c r="G30" s="113">
        <f>'Otras intervenciones'!H43</f>
        <v>0</v>
      </c>
      <c r="H30" s="113">
        <f>'Otras intervenciones'!I43</f>
        <v>0</v>
      </c>
      <c r="I30" s="113">
        <f>'Otras intervenciones'!J43</f>
        <v>0</v>
      </c>
    </row>
    <row r="31" spans="1:9" x14ac:dyDescent="0.25">
      <c r="A31" s="68">
        <f>'Otras intervenciones'!B44</f>
        <v>0</v>
      </c>
      <c r="B31" s="68">
        <f>'Otras intervenciones'!C44</f>
        <v>0</v>
      </c>
      <c r="C31" s="113">
        <f>'Otras intervenciones'!D44</f>
        <v>0</v>
      </c>
      <c r="D31" s="113">
        <f>'Otras intervenciones'!E44</f>
        <v>0</v>
      </c>
      <c r="E31" s="113">
        <f>'Otras intervenciones'!F44</f>
        <v>0</v>
      </c>
      <c r="F31" s="113">
        <f>'Otras intervenciones'!G44</f>
        <v>0</v>
      </c>
      <c r="G31" s="113">
        <f>'Otras intervenciones'!H44</f>
        <v>0</v>
      </c>
      <c r="H31" s="113">
        <f>'Otras intervenciones'!I44</f>
        <v>0</v>
      </c>
      <c r="I31" s="113">
        <f>'Otras intervenciones'!J44</f>
        <v>0</v>
      </c>
    </row>
    <row r="32" spans="1:9" x14ac:dyDescent="0.25">
      <c r="A32" s="68">
        <f>'Otras intervenciones'!B45</f>
        <v>0</v>
      </c>
      <c r="B32" s="68">
        <f>'Otras intervenciones'!C45</f>
        <v>0</v>
      </c>
      <c r="C32" s="113">
        <f>'Otras intervenciones'!D45</f>
        <v>0</v>
      </c>
      <c r="D32" s="113">
        <f>'Otras intervenciones'!E45</f>
        <v>0</v>
      </c>
      <c r="E32" s="113">
        <f>'Otras intervenciones'!F45</f>
        <v>0</v>
      </c>
      <c r="F32" s="113">
        <f>'Otras intervenciones'!G45</f>
        <v>0</v>
      </c>
      <c r="G32" s="113">
        <f>'Otras intervenciones'!H45</f>
        <v>0</v>
      </c>
      <c r="H32" s="113">
        <f>'Otras intervenciones'!I45</f>
        <v>0</v>
      </c>
      <c r="I32" s="113">
        <f>'Otras intervenciones'!J45</f>
        <v>0</v>
      </c>
    </row>
    <row r="33" spans="1:9" x14ac:dyDescent="0.25">
      <c r="A33" s="68">
        <f>'Otras intervenciones'!B46</f>
        <v>0</v>
      </c>
      <c r="B33" s="68">
        <f>'Otras intervenciones'!C46</f>
        <v>0</v>
      </c>
      <c r="C33" s="113">
        <f>'Otras intervenciones'!D46</f>
        <v>0</v>
      </c>
      <c r="D33" s="113">
        <f>'Otras intervenciones'!E46</f>
        <v>0</v>
      </c>
      <c r="E33" s="113">
        <f>'Otras intervenciones'!F46</f>
        <v>0</v>
      </c>
      <c r="F33" s="113">
        <f>'Otras intervenciones'!G46</f>
        <v>0</v>
      </c>
      <c r="G33" s="113">
        <f>'Otras intervenciones'!H46</f>
        <v>0</v>
      </c>
      <c r="H33" s="113">
        <f>'Otras intervenciones'!I46</f>
        <v>0</v>
      </c>
      <c r="I33" s="113">
        <f>'Otras intervenciones'!J46</f>
        <v>0</v>
      </c>
    </row>
    <row r="34" spans="1:9" x14ac:dyDescent="0.25">
      <c r="A34" s="68">
        <f>'Otras intervenciones'!B47</f>
        <v>0</v>
      </c>
      <c r="B34" s="68">
        <f>'Otras intervenciones'!C47</f>
        <v>0</v>
      </c>
      <c r="C34" s="113">
        <f>'Otras intervenciones'!D47</f>
        <v>0</v>
      </c>
      <c r="D34" s="113">
        <f>'Otras intervenciones'!E47</f>
        <v>0</v>
      </c>
      <c r="E34" s="113">
        <f>'Otras intervenciones'!F47</f>
        <v>0</v>
      </c>
      <c r="F34" s="113">
        <f>'Otras intervenciones'!G47</f>
        <v>0</v>
      </c>
      <c r="G34" s="113">
        <f>'Otras intervenciones'!H47</f>
        <v>0</v>
      </c>
      <c r="H34" s="113">
        <f>'Otras intervenciones'!I47</f>
        <v>0</v>
      </c>
      <c r="I34" s="113">
        <f>'Otras intervenciones'!J47</f>
        <v>0</v>
      </c>
    </row>
    <row r="35" spans="1:9" x14ac:dyDescent="0.25">
      <c r="A35" s="68">
        <f>'Otras intervenciones'!B48</f>
        <v>0</v>
      </c>
      <c r="B35" s="68">
        <f>'Otras intervenciones'!C48</f>
        <v>0</v>
      </c>
      <c r="C35" s="113">
        <f>'Otras intervenciones'!D48</f>
        <v>0</v>
      </c>
      <c r="D35" s="113">
        <f>'Otras intervenciones'!E48</f>
        <v>0</v>
      </c>
      <c r="E35" s="113">
        <f>'Otras intervenciones'!F48</f>
        <v>0</v>
      </c>
      <c r="F35" s="113">
        <f>'Otras intervenciones'!G48</f>
        <v>0</v>
      </c>
      <c r="G35" s="113">
        <f>'Otras intervenciones'!H48</f>
        <v>0</v>
      </c>
      <c r="H35" s="113">
        <f>'Otras intervenciones'!I48</f>
        <v>0</v>
      </c>
      <c r="I35" s="113">
        <f>'Otras intervenciones'!J48</f>
        <v>0</v>
      </c>
    </row>
    <row r="36" spans="1:9" x14ac:dyDescent="0.25">
      <c r="A36" s="68">
        <f>'Otras intervenciones'!B49</f>
        <v>0</v>
      </c>
      <c r="B36" s="68">
        <f>'Otras intervenciones'!C49</f>
        <v>0</v>
      </c>
      <c r="C36" s="113">
        <f>'Otras intervenciones'!D49</f>
        <v>0</v>
      </c>
      <c r="D36" s="113">
        <f>'Otras intervenciones'!E49</f>
        <v>0</v>
      </c>
      <c r="E36" s="113">
        <f>'Otras intervenciones'!F49</f>
        <v>0</v>
      </c>
      <c r="F36" s="113">
        <f>'Otras intervenciones'!G49</f>
        <v>0</v>
      </c>
      <c r="G36" s="113">
        <f>'Otras intervenciones'!H49</f>
        <v>0</v>
      </c>
      <c r="H36" s="113">
        <f>'Otras intervenciones'!I49</f>
        <v>0</v>
      </c>
      <c r="I36" s="113">
        <f>'Otras intervenciones'!J49</f>
        <v>0</v>
      </c>
    </row>
    <row r="37" spans="1:9" x14ac:dyDescent="0.25">
      <c r="A37" s="68">
        <f>'Otras intervenciones'!B50</f>
        <v>0</v>
      </c>
      <c r="B37" s="68">
        <f>'Otras intervenciones'!C50</f>
        <v>0</v>
      </c>
      <c r="C37" s="113">
        <f>'Otras intervenciones'!D50</f>
        <v>0</v>
      </c>
      <c r="D37" s="113">
        <f>'Otras intervenciones'!E50</f>
        <v>0</v>
      </c>
      <c r="E37" s="113">
        <f>'Otras intervenciones'!F50</f>
        <v>0</v>
      </c>
      <c r="F37" s="113">
        <f>'Otras intervenciones'!G50</f>
        <v>0</v>
      </c>
      <c r="G37" s="113">
        <f>'Otras intervenciones'!H50</f>
        <v>0</v>
      </c>
      <c r="H37" s="113">
        <f>'Otras intervenciones'!I50</f>
        <v>0</v>
      </c>
      <c r="I37" s="113">
        <f>'Otras intervenciones'!J50</f>
        <v>0</v>
      </c>
    </row>
    <row r="38" spans="1:9" x14ac:dyDescent="0.25">
      <c r="A38" s="68">
        <f>'Otras intervenciones'!B51</f>
        <v>0</v>
      </c>
      <c r="B38" s="68">
        <f>'Otras intervenciones'!C51</f>
        <v>0</v>
      </c>
      <c r="C38" s="113">
        <f>'Otras intervenciones'!D51</f>
        <v>0</v>
      </c>
      <c r="D38" s="113">
        <f>'Otras intervenciones'!E51</f>
        <v>0</v>
      </c>
      <c r="E38" s="113">
        <f>'Otras intervenciones'!F51</f>
        <v>0</v>
      </c>
      <c r="F38" s="113">
        <f>'Otras intervenciones'!G51</f>
        <v>0</v>
      </c>
      <c r="G38" s="113">
        <f>'Otras intervenciones'!H51</f>
        <v>0</v>
      </c>
      <c r="H38" s="113">
        <f>'Otras intervenciones'!I51</f>
        <v>0</v>
      </c>
      <c r="I38" s="113">
        <f>'Otras intervenciones'!J51</f>
        <v>0</v>
      </c>
    </row>
    <row r="39" spans="1:9" x14ac:dyDescent="0.25">
      <c r="A39" s="68">
        <f>'Otras intervenciones'!B52</f>
        <v>0</v>
      </c>
      <c r="B39" s="68">
        <f>'Otras intervenciones'!C52</f>
        <v>0</v>
      </c>
      <c r="C39" s="113">
        <f>'Otras intervenciones'!D52</f>
        <v>0</v>
      </c>
      <c r="D39" s="113">
        <f>'Otras intervenciones'!E52</f>
        <v>0</v>
      </c>
      <c r="E39" s="113">
        <f>'Otras intervenciones'!F52</f>
        <v>0</v>
      </c>
      <c r="F39" s="113">
        <f>'Otras intervenciones'!G52</f>
        <v>0</v>
      </c>
      <c r="G39" s="113">
        <f>'Otras intervenciones'!H52</f>
        <v>0</v>
      </c>
      <c r="H39" s="113">
        <f>'Otras intervenciones'!I52</f>
        <v>0</v>
      </c>
      <c r="I39" s="113">
        <f>'Otras intervenciones'!J52</f>
        <v>0</v>
      </c>
    </row>
    <row r="40" spans="1:9" x14ac:dyDescent="0.25">
      <c r="A40" s="68">
        <f>'Otras intervenciones'!B53</f>
        <v>0</v>
      </c>
      <c r="B40" s="68">
        <f>'Otras intervenciones'!C53</f>
        <v>0</v>
      </c>
      <c r="C40" s="113">
        <f>'Otras intervenciones'!D53</f>
        <v>0</v>
      </c>
      <c r="D40" s="113">
        <f>'Otras intervenciones'!E53</f>
        <v>0</v>
      </c>
      <c r="E40" s="113">
        <f>'Otras intervenciones'!F53</f>
        <v>0</v>
      </c>
      <c r="F40" s="113">
        <f>'Otras intervenciones'!G53</f>
        <v>0</v>
      </c>
      <c r="G40" s="113">
        <f>'Otras intervenciones'!H53</f>
        <v>0</v>
      </c>
      <c r="H40" s="113">
        <f>'Otras intervenciones'!I53</f>
        <v>0</v>
      </c>
      <c r="I40" s="113">
        <f>'Otras intervenciones'!J53</f>
        <v>0</v>
      </c>
    </row>
    <row r="41" spans="1:9" x14ac:dyDescent="0.25">
      <c r="A41" s="68">
        <f>'Otras intervenciones'!B54</f>
        <v>0</v>
      </c>
      <c r="B41" s="68">
        <f>'Otras intervenciones'!C54</f>
        <v>0</v>
      </c>
      <c r="C41" s="113">
        <f>'Otras intervenciones'!D54</f>
        <v>0</v>
      </c>
      <c r="D41" s="113">
        <f>'Otras intervenciones'!E54</f>
        <v>0</v>
      </c>
      <c r="E41" s="113">
        <f>'Otras intervenciones'!F54</f>
        <v>0</v>
      </c>
      <c r="F41" s="113">
        <f>'Otras intervenciones'!G54</f>
        <v>0</v>
      </c>
      <c r="G41" s="113">
        <f>'Otras intervenciones'!H54</f>
        <v>0</v>
      </c>
      <c r="H41" s="113">
        <f>'Otras intervenciones'!I54</f>
        <v>0</v>
      </c>
      <c r="I41" s="113">
        <f>'Otras intervenciones'!J54</f>
        <v>0</v>
      </c>
    </row>
    <row r="42" spans="1:9" x14ac:dyDescent="0.25">
      <c r="A42" s="68">
        <f>'Otras intervenciones'!B55</f>
        <v>0</v>
      </c>
      <c r="B42" s="68">
        <f>'Otras intervenciones'!C55</f>
        <v>0</v>
      </c>
      <c r="C42" s="113">
        <f>'Otras intervenciones'!D55</f>
        <v>0</v>
      </c>
      <c r="D42" s="113">
        <f>'Otras intervenciones'!E55</f>
        <v>0</v>
      </c>
      <c r="E42" s="113">
        <f>'Otras intervenciones'!F55</f>
        <v>0</v>
      </c>
      <c r="F42" s="113">
        <f>'Otras intervenciones'!G55</f>
        <v>0</v>
      </c>
      <c r="G42" s="113">
        <f>'Otras intervenciones'!H55</f>
        <v>0</v>
      </c>
      <c r="H42" s="113">
        <f>'Otras intervenciones'!I55</f>
        <v>0</v>
      </c>
      <c r="I42" s="113">
        <f>'Otras intervenciones'!J55</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Instrucciones</vt:lpstr>
      <vt:lpstr>CMAM</vt:lpstr>
      <vt:lpstr>Otras intervenciones</vt:lpstr>
      <vt:lpstr>Suministros seleccionados</vt:lpstr>
      <vt:lpstr>CMAM resumen</vt:lpstr>
      <vt:lpstr>Resumen otras intervenciones</vt:lpstr>
      <vt:lpstr>Cuadro CMAM</vt:lpstr>
      <vt:lpstr>Cuadro otros</vt:lpstr>
    </vt:vector>
  </TitlesOfParts>
  <Company>UNICEF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dc:creator>
  <cp:lastModifiedBy>Anna Ziolkovska</cp:lastModifiedBy>
  <dcterms:created xsi:type="dcterms:W3CDTF">2013-11-27T11:04:42Z</dcterms:created>
  <dcterms:modified xsi:type="dcterms:W3CDTF">2016-07-27T12:31:00Z</dcterms:modified>
</cp:coreProperties>
</file>